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485" yWindow="0" windowWidth="20730" windowHeight="11760" tabRatio="913"/>
  </bookViews>
  <sheets>
    <sheet name="LOT 02" sheetId="27" r:id="rId1"/>
    <sheet name="RECAP LOT 02" sheetId="29" r:id="rId2"/>
  </sheets>
  <definedNames>
    <definedName name="déboursMEXT" localSheetId="1">#REF!</definedName>
    <definedName name="déboursMEXT">#REF!</definedName>
    <definedName name="déboursVER" localSheetId="1">#REF!</definedName>
    <definedName name="déboursVER">#REF!</definedName>
    <definedName name="_xlnm.Print_Titles" localSheetId="0">'LOT 02'!$1:$5</definedName>
    <definedName name="_xlnm.Print_Titles" localSheetId="1">'RECAP LOT 02'!$1:$3</definedName>
    <definedName name="métréMEXT" localSheetId="1">#REF!</definedName>
    <definedName name="métréMEXT">#REF!</definedName>
    <definedName name="métréVER" localSheetId="1">#REF!</definedName>
    <definedName name="métréVER">#REF!</definedName>
    <definedName name="MEXTV2" localSheetId="1">#REF!</definedName>
    <definedName name="MEXTV2">#REF!</definedName>
    <definedName name="_xlnm.Print_Area" localSheetId="0">'LOT 02'!$A$6:$H$150</definedName>
    <definedName name="_xlnm.Print_Area" localSheetId="1">'RECAP LOT 02'!$A$4:$E$34</definedName>
  </definedNames>
  <calcPr calcId="124519" iterate="1" iterateCount="1"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4" i="27"/>
  <c r="H133"/>
  <c r="H132"/>
  <c r="H127"/>
  <c r="H125"/>
  <c r="H123"/>
  <c r="H121"/>
  <c r="H119"/>
  <c r="H118"/>
  <c r="H106"/>
  <c r="H105"/>
  <c r="H104"/>
  <c r="H103"/>
  <c r="H102"/>
  <c r="H96"/>
  <c r="H91"/>
  <c r="H80"/>
  <c r="H77"/>
  <c r="H75"/>
  <c r="H68"/>
  <c r="H65"/>
  <c r="H63"/>
  <c r="H60"/>
  <c r="H59"/>
  <c r="H47"/>
  <c r="H46"/>
  <c r="H45"/>
  <c r="H44"/>
  <c r="H38"/>
  <c r="H28"/>
  <c r="H24"/>
  <c r="H21"/>
  <c r="B147" l="1"/>
  <c r="B142"/>
  <c r="B137" l="1"/>
  <c r="B109"/>
  <c r="B83"/>
  <c r="B31"/>
  <c r="H31" l="1"/>
  <c r="H137" l="1"/>
  <c r="H83" l="1"/>
  <c r="H109"/>
  <c r="H142" l="1"/>
  <c r="D10" i="29" l="1"/>
  <c r="C26" s="1"/>
  <c r="C28" s="1"/>
  <c r="H144" i="27"/>
  <c r="H147" s="1"/>
  <c r="C31" i="29" l="1"/>
  <c r="D26"/>
  <c r="D28" l="1"/>
  <c r="E26"/>
  <c r="D31" l="1"/>
  <c r="E28"/>
  <c r="E31" s="1"/>
</calcChain>
</file>

<file path=xl/sharedStrings.xml><?xml version="1.0" encoding="utf-8"?>
<sst xmlns="http://schemas.openxmlformats.org/spreadsheetml/2006/main" count="143" uniqueCount="100">
  <si>
    <t>Réf.</t>
  </si>
  <si>
    <t>Prix Unitaires</t>
  </si>
  <si>
    <t>Sommes</t>
  </si>
  <si>
    <t>h.t</t>
  </si>
  <si>
    <t>en €</t>
  </si>
  <si>
    <t>T.V.A. 20 %</t>
  </si>
  <si>
    <t>INSTALLATIONS DE CHANTIER - BASE VIE</t>
  </si>
  <si>
    <t>BRANCHEMENTS</t>
  </si>
  <si>
    <t>ATELIER IN SITU POUR PETITES RESTAURATIONS</t>
  </si>
  <si>
    <t>RELEVÉS SUR SITE - PLANS D'EXÉCUTION</t>
  </si>
  <si>
    <t>Coffrets de chantier pour les besoins de l'opération</t>
  </si>
  <si>
    <t>Unités</t>
  </si>
  <si>
    <t>Dépose avec soin des panneaux à vitraux, mise en caisse</t>
  </si>
  <si>
    <t>Chargement, transport en atelier pour restauration</t>
  </si>
  <si>
    <t xml:space="preserve"> - reprise des mastics périphériques sur les panneaux</t>
  </si>
  <si>
    <t xml:space="preserve"> - révision et / ou remplacement de parcloses au pourtour des panneaux</t>
  </si>
  <si>
    <t xml:space="preserve"> * sur traverses basses des petits ouvrants inférieurs</t>
  </si>
  <si>
    <t xml:space="preserve"> * sur traverses intermédiaires des ouvrants de portes</t>
  </si>
  <si>
    <t xml:space="preserve"> - Transport retour des panneaux en caisses après leur restauration en atelier</t>
  </si>
  <si>
    <t xml:space="preserve"> - Repose des panneaux sur leurs supports métalliques</t>
  </si>
  <si>
    <t xml:space="preserve"> - Nettoyage final aux deux faces</t>
  </si>
  <si>
    <t>DÉSIGNATION DES OUVRAGES</t>
  </si>
  <si>
    <t>U</t>
  </si>
  <si>
    <t>m2</t>
  </si>
  <si>
    <t>ml</t>
  </si>
  <si>
    <t>Ens</t>
  </si>
  <si>
    <t>Dispositif de vidéo surveillance sur 1er plancher et en partie haute. Raccordement sur PC Sécurité du site.</t>
  </si>
  <si>
    <t>Mise en place d'échafaudages intérieurs au droit des baies compris :</t>
  </si>
  <si>
    <t xml:space="preserve"> - transport aller et montage</t>
  </si>
  <si>
    <t xml:space="preserve"> - location mensuelle</t>
  </si>
  <si>
    <t xml:space="preserve"> - démontage et transport retour</t>
  </si>
  <si>
    <t xml:space="preserve"> - confinement étanche en film thermorétractable avec calfeutrement périphérique</t>
  </si>
  <si>
    <t>Mise en place d'échafaudages extérieurs établis depuis le sol pour travaux de déposes compris :</t>
  </si>
  <si>
    <t xml:space="preserve"> - bardage métallique sur 4m de haut</t>
  </si>
  <si>
    <t xml:space="preserve"> - bâchage étanche au-dessus y compris toit</t>
  </si>
  <si>
    <t>LOT VERRIERES</t>
  </si>
  <si>
    <t>A CHARGE LOT MENUISERIES</t>
  </si>
  <si>
    <t xml:space="preserve"> - coffrets mobiles pour les interventions dans la Salle d'Audience A</t>
  </si>
  <si>
    <t>PM</t>
  </si>
  <si>
    <t>mois</t>
  </si>
  <si>
    <t>Moyens de levage pour manutention des éléments déposés (treuil 500 kg)</t>
  </si>
  <si>
    <t>Occultation provisoire après dépose des panneaux des verrières. Par panneaux en polycarbonate sur ossature bois en applique dans les tableaux de baies</t>
  </si>
  <si>
    <t xml:space="preserve"> - dessertissage complet, collages, remplacements, ressertissage plomb, réintégration de pièces désolidarisées, reprise des déformations</t>
  </si>
  <si>
    <t xml:space="preserve"> - Dépose, révision et / ou remplacement des capots métalliques</t>
  </si>
  <si>
    <t>Mise en place de panneaux de protection en contreplaqué au sol sur l'emprise des travaux au droit des verrières</t>
  </si>
  <si>
    <t>ens</t>
  </si>
  <si>
    <t xml:space="preserve"> - révision des panneaux d'allège en fer forgé - Par baie</t>
  </si>
  <si>
    <t xml:space="preserve"> - révision des ouvrants - Par baie</t>
  </si>
  <si>
    <t xml:space="preserve"> - Repose des éléments métalliques déposés - Par baie</t>
  </si>
  <si>
    <t>Nettoyage et état sanitaire - Par baie</t>
  </si>
  <si>
    <t>RÉCAPITULATION GÉNÉRALE</t>
  </si>
  <si>
    <t>BASE</t>
  </si>
  <si>
    <t>TOTAL GÉNÉRAL - HORS TAXES</t>
  </si>
  <si>
    <t>TOTAL GÉNÉRAL - T.T.C.</t>
  </si>
  <si>
    <t>LOT VERRIÈRES</t>
  </si>
  <si>
    <t>3.1.1</t>
  </si>
  <si>
    <t>3.1.2</t>
  </si>
  <si>
    <t>3.1.3</t>
  </si>
  <si>
    <t>3.2.1</t>
  </si>
  <si>
    <t>3.2.2</t>
  </si>
  <si>
    <t>3.2.3</t>
  </si>
  <si>
    <t>3.2.4</t>
  </si>
  <si>
    <t>3.3.1</t>
  </si>
  <si>
    <t>3.3.2</t>
  </si>
  <si>
    <t>3.4.1</t>
  </si>
  <si>
    <t>3.4.2</t>
  </si>
  <si>
    <t>Quantités DCE</t>
  </si>
  <si>
    <t>Quantités Entreprise</t>
  </si>
  <si>
    <t>PROTECTIONS AU SOL</t>
  </si>
  <si>
    <t>ÉCHAFAUDAGES INTÉRIEURS</t>
  </si>
  <si>
    <t>ÉCHAFAUDAGES EXTÉRIEURS</t>
  </si>
  <si>
    <t>TRAVAUX DE DEPOSE &amp; PROTECTIONS PROVISOIRES</t>
  </si>
  <si>
    <t>NETTOYAGE ET ÉTAT SANITAIRE</t>
  </si>
  <si>
    <t>Chacune des 6 verrières est constituée de 16 panneaux qui seront déposés et transportés en atelier pour être restaurés</t>
  </si>
  <si>
    <t>RESTAURATION DES PARTIES MÉTALLIQUES</t>
  </si>
  <si>
    <t>OUVRAGES DE MÉTALLERIE</t>
  </si>
  <si>
    <t>REPOSE DES PANNEAUX DE VITRAUX SUR SITE</t>
  </si>
  <si>
    <t>SUJÉTIONS LIÉES A LA PRÉSENCE DE PLOMB</t>
  </si>
  <si>
    <t>Pour prise en compte de la réglementation Plomb en vigueur, compris définition et validation des protocoles de décontaminations et des procédures de protections collectives comme individuelles au regard de la présence de plomb pour le sertissage des verres constituant les verrières.
Le coût des protections elles mêmes (EPI comme EPC) est à inclure dans les prix unitaires des ouvrages concernant la dépose des vitraux.</t>
  </si>
  <si>
    <t>TRANCHE FERME</t>
  </si>
  <si>
    <t>……………………………………………………………………………………………</t>
  </si>
  <si>
    <t>TOTAL GÉNÉRAL</t>
  </si>
  <si>
    <t>3.3.3</t>
  </si>
  <si>
    <t>3.1- GÉNÉRALITÉS - INSTALLATIONS</t>
  </si>
  <si>
    <t>3.1.4</t>
  </si>
  <si>
    <t>3.1.5</t>
  </si>
  <si>
    <t>3.2- TRAVAUX PRÉPARATOIRES ET DÉPOSES</t>
  </si>
  <si>
    <t>3.3 - TRAVAUX DE RESTAURATION EN ATELIER</t>
  </si>
  <si>
    <t>3.4 - TRAVAUX DE RESTAURATION ET REPOSE SUR SITE</t>
  </si>
  <si>
    <t>TRANCHE OPTIONNELLE</t>
  </si>
  <si>
    <t>RESTAURATION DES VITRAUX</t>
  </si>
  <si>
    <t xml:space="preserve"> - révision vergettes / barlotières, compris rosettes en queues de cochon en plomb</t>
  </si>
  <si>
    <t xml:space="preserve"> - Mise en œuvre de couvre-joints en bois côté intérieur et mise en peinture</t>
  </si>
  <si>
    <t xml:space="preserve"> - Remise en peinture des structures métalliques (traverses, cadres, vergettes, panneaux d'allèges, ouvrants)
Compris petites révisions sur ouvrages conservés (cadres des panneaux de verrières, ouvrants et allèges fixes)  - Par baie</t>
  </si>
  <si>
    <t xml:space="preserve"> - Dépose et remplacement des structures primaires support des panneaux de verrières. Par ensemble de verrière</t>
  </si>
  <si>
    <t>SANS OBJET</t>
  </si>
  <si>
    <t>PSE</t>
  </si>
  <si>
    <t>En première intervention pour travaux préparatoires (Printemps 2026)</t>
  </si>
  <si>
    <t>En seconde intervention pour finalisation (Eté 2026)</t>
  </si>
  <si>
    <t>Démarches pour autorisations compris droits de voirie pour occupation des sols. Pour les deux phases d'intervention</t>
  </si>
</sst>
</file>

<file path=xl/styles.xml><?xml version="1.0" encoding="utf-8"?>
<styleSheet xmlns="http://schemas.openxmlformats.org/spreadsheetml/2006/main">
  <numFmts count="8">
    <numFmt numFmtId="44" formatCode="_-* #,##0.00\ &quot;€&quot;_-;\-* #,##0.00\ &quot;€&quot;_-;_-* &quot;-&quot;??\ &quot;€&quot;_-;_-@_-"/>
    <numFmt numFmtId="43" formatCode="_-* #,##0.00\ _€_-;\-* #,##0.00\ _€_-;_-* &quot;-&quot;??\ _€_-;_-@_-"/>
    <numFmt numFmtId="164" formatCode="_-* #,##0.00_-;\-* #,##0.00_-;_-* &quot;-&quot;??_-;_-@_-"/>
    <numFmt numFmtId="165" formatCode="_-* #,##0.00\ _F_-;\-* #,##0.00\ _F_-;_-* &quot;-&quot;??\ _F_-;_-@_-"/>
    <numFmt numFmtId="166" formatCode="#,##0.00\ _€"/>
    <numFmt numFmtId="167" formatCode="#,##0.00\ &quot;€&quot;"/>
    <numFmt numFmtId="168" formatCode="_-* #,##0.00\ [$€]_-;\-* #,##0.00\ [$€]_-;_-* &quot;-&quot;??\ [$€]_-;_-@_-"/>
    <numFmt numFmtId="169" formatCode="_-* #,##0\ &quot;€&quot;_-;\-* #,##0\ &quot;€&quot;_-;_-* &quot;-&quot;??\ &quot;€&quot;_-;_-@_-"/>
  </numFmts>
  <fonts count="18">
    <font>
      <sz val="10"/>
      <color rgb="FF000000"/>
      <name val="Times New Roman"/>
      <charset val="204"/>
    </font>
    <font>
      <sz val="11"/>
      <color theme="1"/>
      <name val="Calibri"/>
      <family val="2"/>
      <scheme val="minor"/>
    </font>
    <font>
      <sz val="11"/>
      <color theme="1"/>
      <name val="Calibri"/>
      <family val="2"/>
      <scheme val="minor"/>
    </font>
    <font>
      <sz val="10"/>
      <color rgb="FF000000"/>
      <name val="Times New Roman"/>
      <family val="1"/>
    </font>
    <font>
      <sz val="10"/>
      <name val="Arial"/>
      <family val="2"/>
    </font>
    <font>
      <b/>
      <sz val="10"/>
      <name val="Arial"/>
      <family val="2"/>
    </font>
    <font>
      <b/>
      <u/>
      <sz val="10"/>
      <name val="Arial"/>
      <family val="2"/>
    </font>
    <font>
      <b/>
      <i/>
      <sz val="10"/>
      <name val="Arial"/>
      <family val="2"/>
    </font>
    <font>
      <b/>
      <sz val="18"/>
      <color theme="3"/>
      <name val="Cambria"/>
      <family val="2"/>
      <scheme val="major"/>
    </font>
    <font>
      <b/>
      <sz val="11"/>
      <color theme="1"/>
      <name val="Calibri"/>
      <family val="2"/>
      <scheme val="minor"/>
    </font>
    <font>
      <sz val="11"/>
      <color theme="0"/>
      <name val="Calibri"/>
      <family val="2"/>
      <scheme val="minor"/>
    </font>
    <font>
      <b/>
      <sz val="9"/>
      <name val="Arial"/>
      <family val="2"/>
    </font>
    <font>
      <sz val="10"/>
      <name val="Arial"/>
      <family val="2"/>
    </font>
    <font>
      <sz val="10"/>
      <color rgb="FF0070C0"/>
      <name val="Arial"/>
      <family val="2"/>
    </font>
    <font>
      <b/>
      <i/>
      <sz val="9"/>
      <name val="Arial"/>
      <family val="2"/>
    </font>
    <font>
      <sz val="10"/>
      <color rgb="FF000000"/>
      <name val="Times New Roman"/>
      <family val="1"/>
    </font>
    <font>
      <b/>
      <u/>
      <sz val="12"/>
      <name val="Arial"/>
      <family val="2"/>
    </font>
    <font>
      <sz val="8"/>
      <name val="Arial"/>
      <family val="2"/>
    </font>
  </fonts>
  <fills count="26">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6" tint="0.79998168889431442"/>
        <bgColor theme="6" tint="0.79998168889431442"/>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tint="0.79998168889431442"/>
        <bgColor theme="9" tint="0.79998168889431442"/>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theme="0" tint="-0.249977111117893"/>
        <bgColor indexed="64"/>
      </patternFill>
    </fill>
  </fills>
  <borders count="38">
    <border>
      <left/>
      <right/>
      <top/>
      <bottom/>
      <diagonal/>
    </border>
    <border>
      <left style="medium">
        <color auto="1"/>
      </left>
      <right/>
      <top/>
      <bottom/>
      <diagonal/>
    </border>
    <border>
      <left/>
      <right/>
      <top/>
      <bottom style="medium">
        <color auto="1"/>
      </bottom>
      <diagonal/>
    </border>
    <border>
      <left/>
      <right/>
      <top style="medium">
        <color auto="1"/>
      </top>
      <bottom/>
      <diagonal/>
    </border>
    <border>
      <left/>
      <right style="medium">
        <color auto="1"/>
      </right>
      <top/>
      <bottom/>
      <diagonal/>
    </border>
    <border>
      <left/>
      <right style="medium">
        <color auto="1"/>
      </right>
      <top style="medium">
        <color auto="1"/>
      </top>
      <bottom/>
      <diagonal/>
    </border>
    <border>
      <left/>
      <right style="medium">
        <color auto="1"/>
      </right>
      <top/>
      <bottom style="medium">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bottom style="double">
        <color auto="1"/>
      </bottom>
      <diagonal/>
    </border>
    <border>
      <left/>
      <right style="thin">
        <color indexed="64"/>
      </right>
      <top style="double">
        <color auto="1"/>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right style="medium">
        <color auto="1"/>
      </right>
      <top style="medium">
        <color auto="1"/>
      </top>
      <bottom style="thin">
        <color indexed="64"/>
      </bottom>
      <diagonal/>
    </border>
    <border>
      <left style="thin">
        <color indexed="64"/>
      </left>
      <right/>
      <top/>
      <bottom style="medium">
        <color auto="1"/>
      </bottom>
      <diagonal/>
    </border>
    <border>
      <left style="thin">
        <color indexed="64"/>
      </left>
      <right style="medium">
        <color auto="1"/>
      </right>
      <top/>
      <bottom/>
      <diagonal/>
    </border>
    <border>
      <left style="thin">
        <color indexed="64"/>
      </left>
      <right style="medium">
        <color auto="1"/>
      </right>
      <top/>
      <bottom style="medium">
        <color auto="1"/>
      </bottom>
      <diagonal/>
    </border>
    <border>
      <left style="thin">
        <color indexed="64"/>
      </left>
      <right style="thin">
        <color indexed="64"/>
      </right>
      <top style="thin">
        <color indexed="64"/>
      </top>
      <bottom style="double">
        <color indexed="64"/>
      </bottom>
      <diagonal/>
    </border>
    <border>
      <left style="medium">
        <color auto="1"/>
      </left>
      <right style="thin">
        <color indexed="64"/>
      </right>
      <top/>
      <bottom style="medium">
        <color indexed="64"/>
      </bottom>
      <diagonal/>
    </border>
    <border>
      <left style="thin">
        <color indexed="64"/>
      </left>
      <right style="thin">
        <color indexed="64"/>
      </right>
      <top style="medium">
        <color indexed="64"/>
      </top>
      <bottom/>
      <diagonal/>
    </border>
    <border>
      <left style="thin">
        <color auto="1"/>
      </left>
      <right style="thin">
        <color auto="1"/>
      </right>
      <top/>
      <bottom style="double">
        <color indexed="64"/>
      </bottom>
      <diagonal/>
    </border>
    <border>
      <left/>
      <right/>
      <top/>
      <bottom style="double">
        <color indexed="64"/>
      </bottom>
      <diagonal/>
    </border>
    <border>
      <left style="thin">
        <color auto="1"/>
      </left>
      <right/>
      <top/>
      <bottom style="double">
        <color indexed="64"/>
      </bottom>
      <diagonal/>
    </border>
    <border>
      <left/>
      <right style="thin">
        <color auto="1"/>
      </right>
      <top/>
      <bottom style="medium">
        <color indexed="64"/>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thin">
        <color indexed="64"/>
      </left>
      <right style="medium">
        <color auto="1"/>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double">
        <color auto="1"/>
      </bottom>
      <diagonal/>
    </border>
    <border>
      <left style="thin">
        <color indexed="64"/>
      </left>
      <right style="thin">
        <color indexed="64"/>
      </right>
      <top style="medium">
        <color indexed="64"/>
      </top>
      <bottom style="thin">
        <color indexed="64"/>
      </bottom>
      <diagonal/>
    </border>
  </borders>
  <cellStyleXfs count="40">
    <xf numFmtId="0" fontId="0" fillId="0" borderId="0"/>
    <xf numFmtId="0" fontId="3" fillId="0" borderId="0"/>
    <xf numFmtId="0" fontId="4" fillId="0" borderId="0"/>
    <xf numFmtId="166" fontId="4" fillId="0" borderId="0" applyFont="0" applyFill="0" applyBorder="0" applyAlignment="0" applyProtection="0"/>
    <xf numFmtId="0" fontId="4" fillId="0" borderId="0"/>
    <xf numFmtId="168"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4" fillId="0" borderId="0" applyFont="0" applyFill="0" applyBorder="0" applyAlignment="0" applyProtection="0"/>
    <xf numFmtId="0" fontId="2" fillId="0" borderId="0"/>
    <xf numFmtId="0" fontId="3" fillId="0" borderId="0"/>
    <xf numFmtId="0" fontId="4" fillId="0" borderId="0"/>
    <xf numFmtId="0" fontId="12" fillId="0" borderId="0"/>
    <xf numFmtId="0" fontId="1" fillId="4" borderId="0" applyNumberFormat="0" applyBorder="0" applyAlignment="0" applyProtection="0"/>
    <xf numFmtId="0" fontId="1" fillId="5" borderId="0" applyNumberFormat="0" applyBorder="0" applyAlignment="0" applyProtection="0"/>
    <xf numFmtId="0" fontId="10"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0"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0"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0"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0"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8" fillId="0" borderId="0" applyNumberFormat="0" applyFill="0" applyBorder="0" applyAlignment="0" applyProtection="0"/>
    <xf numFmtId="44" fontId="15" fillId="0" borderId="0" applyFont="0" applyFill="0" applyBorder="0" applyAlignment="0" applyProtection="0"/>
  </cellStyleXfs>
  <cellXfs count="196">
    <xf numFmtId="0" fontId="0" fillId="0" borderId="0" xfId="0" applyAlignment="1">
      <alignment horizontal="left" vertical="top"/>
    </xf>
    <xf numFmtId="0" fontId="4" fillId="0" borderId="0" xfId="2"/>
    <xf numFmtId="0" fontId="4" fillId="0" borderId="8" xfId="2" applyBorder="1" applyAlignment="1">
      <alignment horizontal="center" vertical="center"/>
    </xf>
    <xf numFmtId="0" fontId="4" fillId="0" borderId="7" xfId="2" applyBorder="1" applyAlignment="1">
      <alignment horizontal="center" vertical="center"/>
    </xf>
    <xf numFmtId="0" fontId="4" fillId="0" borderId="0" xfId="2" applyAlignment="1">
      <alignment horizontal="center"/>
    </xf>
    <xf numFmtId="0" fontId="5" fillId="0" borderId="7" xfId="2" applyFont="1" applyBorder="1" applyAlignment="1">
      <alignment horizontal="center" vertical="center" wrapText="1"/>
    </xf>
    <xf numFmtId="0" fontId="5" fillId="3" borderId="12" xfId="2" applyFont="1" applyFill="1" applyBorder="1" applyAlignment="1">
      <alignment horizontal="center" vertical="center" wrapText="1"/>
    </xf>
    <xf numFmtId="0" fontId="5" fillId="0" borderId="7" xfId="2" applyFont="1" applyBorder="1" applyAlignment="1">
      <alignment horizontal="center" vertical="top"/>
    </xf>
    <xf numFmtId="0" fontId="4" fillId="0" borderId="7" xfId="2" applyBorder="1" applyAlignment="1">
      <alignment horizontal="left" wrapText="1" indent="2"/>
    </xf>
    <xf numFmtId="0" fontId="5" fillId="0" borderId="0" xfId="2" applyFont="1" applyAlignment="1">
      <alignment horizontal="center"/>
    </xf>
    <xf numFmtId="0" fontId="5" fillId="0" borderId="7" xfId="4" applyFont="1" applyBorder="1" applyAlignment="1">
      <alignment horizontal="center" vertical="top"/>
    </xf>
    <xf numFmtId="0" fontId="5" fillId="0" borderId="0" xfId="4" applyFont="1" applyAlignment="1">
      <alignment horizontal="right" vertical="center" wrapText="1"/>
    </xf>
    <xf numFmtId="165" fontId="5" fillId="0" borderId="0" xfId="3" applyNumberFormat="1" applyFont="1" applyBorder="1" applyAlignment="1">
      <alignment horizontal="right"/>
    </xf>
    <xf numFmtId="165" fontId="5" fillId="0" borderId="0" xfId="3" applyNumberFormat="1" applyFont="1" applyBorder="1" applyAlignment="1">
      <alignment horizontal="right" indent="1"/>
    </xf>
    <xf numFmtId="165" fontId="5" fillId="0" borderId="0" xfId="3" applyNumberFormat="1" applyFont="1" applyBorder="1" applyAlignment="1">
      <alignment horizontal="right" wrapText="1"/>
    </xf>
    <xf numFmtId="0" fontId="4" fillId="0" borderId="0" xfId="2" applyAlignment="1">
      <alignment horizontal="left"/>
    </xf>
    <xf numFmtId="0" fontId="4" fillId="0" borderId="0" xfId="2" applyAlignment="1">
      <alignment horizontal="center" vertical="top"/>
    </xf>
    <xf numFmtId="0" fontId="6" fillId="0" borderId="7" xfId="2" applyFont="1" applyBorder="1" applyAlignment="1">
      <alignment horizontal="left" wrapText="1" indent="1"/>
    </xf>
    <xf numFmtId="0" fontId="4" fillId="0" borderId="7" xfId="2" applyBorder="1" applyAlignment="1">
      <alignment horizontal="left" wrapText="1" indent="3"/>
    </xf>
    <xf numFmtId="0" fontId="5" fillId="0" borderId="8" xfId="2" applyFont="1" applyBorder="1" applyAlignment="1">
      <alignment horizontal="center" vertical="center"/>
    </xf>
    <xf numFmtId="0" fontId="5" fillId="0" borderId="7" xfId="2" applyFont="1" applyBorder="1" applyAlignment="1">
      <alignment horizontal="center" vertical="center"/>
    </xf>
    <xf numFmtId="167" fontId="5" fillId="0" borderId="8" xfId="3" applyNumberFormat="1" applyFont="1" applyBorder="1" applyAlignment="1">
      <alignment horizontal="center" vertical="center"/>
    </xf>
    <xf numFmtId="167" fontId="4" fillId="0" borderId="8" xfId="3" applyNumberFormat="1" applyFont="1" applyBorder="1" applyAlignment="1">
      <alignment horizontal="right" indent="1"/>
    </xf>
    <xf numFmtId="167" fontId="4" fillId="0" borderId="7" xfId="3" applyNumberFormat="1" applyFont="1" applyBorder="1" applyAlignment="1">
      <alignment horizontal="right" indent="1"/>
    </xf>
    <xf numFmtId="0" fontId="4" fillId="0" borderId="7" xfId="2" applyBorder="1" applyAlignment="1">
      <alignment horizontal="left" vertical="top" wrapText="1" indent="2"/>
    </xf>
    <xf numFmtId="0" fontId="4" fillId="0" borderId="7" xfId="2" applyBorder="1" applyAlignment="1">
      <alignment horizontal="left" vertical="top" wrapText="1" indent="4"/>
    </xf>
    <xf numFmtId="0" fontId="4" fillId="0" borderId="7" xfId="2" applyBorder="1" applyAlignment="1">
      <alignment horizontal="left" vertical="top" wrapText="1" indent="5"/>
    </xf>
    <xf numFmtId="0" fontId="4" fillId="0" borderId="7" xfId="2" applyBorder="1" applyAlignment="1">
      <alignment horizontal="left" vertical="top" wrapText="1" indent="8"/>
    </xf>
    <xf numFmtId="0" fontId="4" fillId="0" borderId="15" xfId="2" applyBorder="1" applyAlignment="1">
      <alignment horizontal="left"/>
    </xf>
    <xf numFmtId="0" fontId="4" fillId="0" borderId="15" xfId="2" applyBorder="1" applyAlignment="1">
      <alignment horizontal="center"/>
    </xf>
    <xf numFmtId="0" fontId="5" fillId="2" borderId="16" xfId="15" applyFont="1" applyFill="1" applyBorder="1" applyAlignment="1">
      <alignment horizontal="center" vertical="center" wrapText="1"/>
    </xf>
    <xf numFmtId="0" fontId="4" fillId="0" borderId="7" xfId="2" applyBorder="1" applyAlignment="1">
      <alignment horizontal="left" vertical="top" wrapText="1" indent="6"/>
    </xf>
    <xf numFmtId="0" fontId="13" fillId="0" borderId="7" xfId="2" applyFont="1" applyBorder="1" applyAlignment="1">
      <alignment horizontal="left" vertical="top" wrapText="1" indent="6"/>
    </xf>
    <xf numFmtId="0" fontId="13" fillId="0" borderId="7" xfId="2" applyFont="1" applyBorder="1" applyAlignment="1">
      <alignment horizontal="left" vertical="top" wrapText="1" indent="4"/>
    </xf>
    <xf numFmtId="0" fontId="4" fillId="0" borderId="0" xfId="15" applyAlignment="1">
      <alignment horizontal="center" vertical="center"/>
    </xf>
    <xf numFmtId="0" fontId="13" fillId="0" borderId="7" xfId="2" applyFont="1" applyBorder="1" applyAlignment="1">
      <alignment horizontal="left" vertical="top" wrapText="1" indent="2"/>
    </xf>
    <xf numFmtId="0" fontId="13" fillId="0" borderId="0" xfId="15" applyFont="1" applyAlignment="1">
      <alignment horizontal="center" vertical="center"/>
    </xf>
    <xf numFmtId="0" fontId="4" fillId="0" borderId="7" xfId="2" applyBorder="1" applyAlignment="1">
      <alignment horizontal="left" vertical="top" indent="4"/>
    </xf>
    <xf numFmtId="0" fontId="5" fillId="0" borderId="8" xfId="2" applyFont="1" applyBorder="1" applyAlignment="1">
      <alignment horizontal="center" vertical="top"/>
    </xf>
    <xf numFmtId="0" fontId="4" fillId="0" borderId="26" xfId="15" applyBorder="1" applyAlignment="1">
      <alignment horizontal="left"/>
    </xf>
    <xf numFmtId="0" fontId="4" fillId="0" borderId="7" xfId="15" applyBorder="1" applyAlignment="1">
      <alignment horizontal="left"/>
    </xf>
    <xf numFmtId="0" fontId="4" fillId="0" borderId="7" xfId="15" applyBorder="1" applyAlignment="1">
      <alignment horizontal="left" indent="5"/>
    </xf>
    <xf numFmtId="0" fontId="4" fillId="0" borderId="19" xfId="15" applyBorder="1" applyAlignment="1">
      <alignment horizontal="left"/>
    </xf>
    <xf numFmtId="0" fontId="5" fillId="0" borderId="0" xfId="4" applyFont="1" applyAlignment="1">
      <alignment horizontal="center" vertical="center"/>
    </xf>
    <xf numFmtId="0" fontId="7" fillId="0" borderId="27" xfId="15" applyFont="1" applyBorder="1" applyAlignment="1">
      <alignment horizontal="right" indent="1"/>
    </xf>
    <xf numFmtId="0" fontId="4" fillId="0" borderId="28" xfId="15" applyBorder="1" applyAlignment="1">
      <alignment horizontal="center" vertical="center"/>
    </xf>
    <xf numFmtId="167" fontId="4" fillId="0" borderId="8" xfId="3" applyNumberFormat="1" applyFont="1" applyBorder="1" applyAlignment="1">
      <alignment horizontal="left" vertical="center"/>
    </xf>
    <xf numFmtId="167" fontId="4" fillId="0" borderId="7" xfId="3" applyNumberFormat="1" applyFont="1" applyBorder="1" applyAlignment="1">
      <alignment horizontal="left" vertical="center"/>
    </xf>
    <xf numFmtId="4" fontId="4" fillId="0" borderId="7" xfId="2" applyNumberFormat="1" applyBorder="1" applyAlignment="1">
      <alignment horizontal="centerContinuous" vertical="center"/>
    </xf>
    <xf numFmtId="167" fontId="4" fillId="0" borderId="8" xfId="3" applyNumberFormat="1" applyFont="1" applyBorder="1" applyAlignment="1">
      <alignment horizontal="right" vertical="center"/>
    </xf>
    <xf numFmtId="167" fontId="4" fillId="0" borderId="7" xfId="3" applyNumberFormat="1" applyFont="1" applyBorder="1" applyAlignment="1">
      <alignment horizontal="right" vertical="center"/>
    </xf>
    <xf numFmtId="167" fontId="4" fillId="0" borderId="29" xfId="3" applyNumberFormat="1" applyFont="1" applyBorder="1" applyAlignment="1">
      <alignment horizontal="right" vertical="center"/>
    </xf>
    <xf numFmtId="167" fontId="5" fillId="0" borderId="24" xfId="3" applyNumberFormat="1" applyFont="1" applyBorder="1" applyAlignment="1">
      <alignment horizontal="right" vertical="center"/>
    </xf>
    <xf numFmtId="167" fontId="5" fillId="0" borderId="9" xfId="3" applyNumberFormat="1" applyFont="1" applyBorder="1" applyAlignment="1">
      <alignment horizontal="left" vertical="center"/>
    </xf>
    <xf numFmtId="167" fontId="5" fillId="0" borderId="11" xfId="3" applyNumberFormat="1" applyFont="1" applyBorder="1" applyAlignment="1">
      <alignment horizontal="left" vertical="center"/>
    </xf>
    <xf numFmtId="167" fontId="4" fillId="0" borderId="13" xfId="3" applyNumberFormat="1" applyFont="1" applyBorder="1" applyAlignment="1">
      <alignment horizontal="left" vertical="center"/>
    </xf>
    <xf numFmtId="4" fontId="4" fillId="0" borderId="0" xfId="2" applyNumberFormat="1" applyAlignment="1">
      <alignment horizontal="center" vertical="center"/>
    </xf>
    <xf numFmtId="167" fontId="4" fillId="0" borderId="0" xfId="3" applyNumberFormat="1" applyFont="1" applyAlignment="1">
      <alignment horizontal="left" vertical="center"/>
    </xf>
    <xf numFmtId="167" fontId="4" fillId="0" borderId="14" xfId="3" applyNumberFormat="1" applyFont="1" applyBorder="1" applyAlignment="1">
      <alignment horizontal="left" vertical="center"/>
    </xf>
    <xf numFmtId="4" fontId="4" fillId="0" borderId="15" xfId="2" applyNumberFormat="1" applyBorder="1" applyAlignment="1">
      <alignment horizontal="center" vertical="center"/>
    </xf>
    <xf numFmtId="167" fontId="4" fillId="0" borderId="11" xfId="3" applyNumberFormat="1" applyFont="1" applyBorder="1" applyAlignment="1">
      <alignment horizontal="left" vertical="center"/>
    </xf>
    <xf numFmtId="0" fontId="4" fillId="0" borderId="8" xfId="2" applyBorder="1" applyAlignment="1">
      <alignment horizontal="left" wrapText="1" indent="1"/>
    </xf>
    <xf numFmtId="0" fontId="5" fillId="0" borderId="19" xfId="2" applyFont="1" applyBorder="1" applyAlignment="1">
      <alignment horizontal="center" vertical="top"/>
    </xf>
    <xf numFmtId="0" fontId="4" fillId="0" borderId="19" xfId="2" applyBorder="1" applyAlignment="1">
      <alignment horizontal="left" vertical="top" wrapText="1" indent="2"/>
    </xf>
    <xf numFmtId="0" fontId="4" fillId="0" borderId="30" xfId="2" applyBorder="1" applyAlignment="1">
      <alignment horizontal="center"/>
    </xf>
    <xf numFmtId="4" fontId="4" fillId="0" borderId="0" xfId="2" applyNumberFormat="1" applyAlignment="1">
      <alignment horizontal="centerContinuous" vertical="center"/>
    </xf>
    <xf numFmtId="167" fontId="4" fillId="0" borderId="9" xfId="3" applyNumberFormat="1" applyFont="1" applyBorder="1" applyAlignment="1">
      <alignment horizontal="left" vertical="center"/>
    </xf>
    <xf numFmtId="4" fontId="4" fillId="0" borderId="19" xfId="2" applyNumberFormat="1" applyBorder="1" applyAlignment="1">
      <alignment horizontal="centerContinuous" vertical="center"/>
    </xf>
    <xf numFmtId="167" fontId="4" fillId="0" borderId="21" xfId="3" applyNumberFormat="1" applyFont="1" applyBorder="1" applyAlignment="1">
      <alignment horizontal="right" vertical="center"/>
    </xf>
    <xf numFmtId="167" fontId="4" fillId="0" borderId="19" xfId="3" applyNumberFormat="1" applyFont="1" applyBorder="1" applyAlignment="1">
      <alignment horizontal="right" vertical="center"/>
    </xf>
    <xf numFmtId="0" fontId="4" fillId="0" borderId="9" xfId="2" applyBorder="1" applyAlignment="1">
      <alignment horizontal="center" vertical="center"/>
    </xf>
    <xf numFmtId="4" fontId="4" fillId="0" borderId="7" xfId="2" applyNumberFormat="1" applyBorder="1" applyAlignment="1">
      <alignment horizontal="center" vertical="center"/>
    </xf>
    <xf numFmtId="0" fontId="4" fillId="0" borderId="31" xfId="2" applyBorder="1" applyAlignment="1">
      <alignment horizontal="center" vertical="top"/>
    </xf>
    <xf numFmtId="0" fontId="4" fillId="0" borderId="18" xfId="2" applyBorder="1" applyAlignment="1">
      <alignment horizontal="left" vertical="center"/>
    </xf>
    <xf numFmtId="0" fontId="4" fillId="0" borderId="26" xfId="2" applyBorder="1" applyAlignment="1">
      <alignment horizontal="center" vertical="center"/>
    </xf>
    <xf numFmtId="167" fontId="4" fillId="0" borderId="18" xfId="3" applyNumberFormat="1" applyFont="1" applyBorder="1" applyAlignment="1">
      <alignment horizontal="left" vertical="center"/>
    </xf>
    <xf numFmtId="0" fontId="5" fillId="0" borderId="17" xfId="2" applyFont="1" applyBorder="1" applyAlignment="1">
      <alignment horizontal="center" vertical="top"/>
    </xf>
    <xf numFmtId="167" fontId="5" fillId="0" borderId="22" xfId="3" applyNumberFormat="1" applyFont="1" applyBorder="1" applyAlignment="1">
      <alignment horizontal="center" vertical="center"/>
    </xf>
    <xf numFmtId="0" fontId="4" fillId="0" borderId="25" xfId="2" applyBorder="1" applyAlignment="1">
      <alignment horizontal="center" vertical="top"/>
    </xf>
    <xf numFmtId="0" fontId="4" fillId="0" borderId="21" xfId="2" applyBorder="1" applyAlignment="1">
      <alignment horizontal="left" vertical="center"/>
    </xf>
    <xf numFmtId="0" fontId="4" fillId="0" borderId="19" xfId="2" applyBorder="1" applyAlignment="1">
      <alignment horizontal="center" vertical="center"/>
    </xf>
    <xf numFmtId="167" fontId="7" fillId="0" borderId="21" xfId="3" applyNumberFormat="1" applyFont="1" applyBorder="1" applyAlignment="1">
      <alignment horizontal="center" vertical="center"/>
    </xf>
    <xf numFmtId="167" fontId="7" fillId="0" borderId="23" xfId="3" applyNumberFormat="1" applyFont="1" applyBorder="1" applyAlignment="1">
      <alignment horizontal="center" vertical="center"/>
    </xf>
    <xf numFmtId="0" fontId="4" fillId="0" borderId="8" xfId="4" applyBorder="1" applyAlignment="1" applyProtection="1">
      <alignment horizontal="center"/>
      <protection locked="0"/>
    </xf>
    <xf numFmtId="0" fontId="4" fillId="0" borderId="8" xfId="4" applyBorder="1" applyAlignment="1" applyProtection="1">
      <alignment vertical="center" wrapText="1"/>
      <protection locked="0"/>
    </xf>
    <xf numFmtId="165" fontId="5" fillId="0" borderId="0" xfId="3" applyNumberFormat="1" applyFont="1" applyBorder="1" applyAlignment="1">
      <alignment horizontal="right" indent="3"/>
    </xf>
    <xf numFmtId="3" fontId="4" fillId="0" borderId="7" xfId="2" applyNumberFormat="1" applyBorder="1" applyAlignment="1">
      <alignment horizontal="center" vertical="center"/>
    </xf>
    <xf numFmtId="4" fontId="4" fillId="0" borderId="27" xfId="2" applyNumberFormat="1" applyBorder="1" applyAlignment="1">
      <alignment horizontal="center" vertical="center"/>
    </xf>
    <xf numFmtId="0" fontId="4" fillId="0" borderId="2" xfId="2" applyBorder="1" applyAlignment="1">
      <alignment horizontal="center"/>
    </xf>
    <xf numFmtId="167" fontId="4" fillId="0" borderId="0" xfId="2" applyNumberFormat="1" applyAlignment="1">
      <alignment horizontal="center"/>
    </xf>
    <xf numFmtId="0" fontId="4" fillId="0" borderId="0" xfId="2" applyFill="1" applyAlignment="1">
      <alignment horizontal="center"/>
    </xf>
    <xf numFmtId="0" fontId="4" fillId="0" borderId="0" xfId="2" applyAlignment="1">
      <alignment horizontal="center" vertical="center"/>
    </xf>
    <xf numFmtId="0" fontId="5" fillId="0" borderId="0" xfId="4" applyFont="1" applyAlignment="1">
      <alignment horizontal="center"/>
    </xf>
    <xf numFmtId="0" fontId="6" fillId="0" borderId="7" xfId="2" applyFont="1" applyBorder="1" applyAlignment="1">
      <alignment horizontal="left" vertical="top" wrapText="1" indent="2"/>
    </xf>
    <xf numFmtId="2" fontId="4" fillId="0" borderId="0" xfId="2" applyNumberFormat="1" applyAlignment="1">
      <alignment horizontal="center"/>
    </xf>
    <xf numFmtId="4" fontId="4" fillId="0" borderId="8" xfId="2" applyNumberFormat="1" applyBorder="1" applyAlignment="1">
      <alignment horizontal="center" vertical="center"/>
    </xf>
    <xf numFmtId="4" fontId="4" fillId="0" borderId="8" xfId="2" applyNumberFormat="1" applyBorder="1" applyAlignment="1">
      <alignment horizontal="centerContinuous" vertical="center"/>
    </xf>
    <xf numFmtId="3" fontId="4" fillId="0" borderId="8" xfId="2" applyNumberFormat="1" applyBorder="1" applyAlignment="1">
      <alignment horizontal="center" vertical="center"/>
    </xf>
    <xf numFmtId="4" fontId="4" fillId="0" borderId="29" xfId="2" applyNumberFormat="1" applyBorder="1" applyAlignment="1">
      <alignment horizontal="center" vertical="center"/>
    </xf>
    <xf numFmtId="4" fontId="4" fillId="0" borderId="21" xfId="2" applyNumberFormat="1" applyBorder="1" applyAlignment="1">
      <alignment horizontal="centerContinuous" vertical="center"/>
    </xf>
    <xf numFmtId="167" fontId="4" fillId="0" borderId="0" xfId="2" applyNumberFormat="1"/>
    <xf numFmtId="0" fontId="4" fillId="0" borderId="31" xfId="2" applyFont="1" applyBorder="1" applyAlignment="1">
      <alignment horizontal="center" vertical="top"/>
    </xf>
    <xf numFmtId="0" fontId="4" fillId="0" borderId="17" xfId="2" applyFont="1" applyBorder="1" applyAlignment="1">
      <alignment horizontal="center" vertical="top"/>
    </xf>
    <xf numFmtId="0" fontId="4" fillId="0" borderId="25" xfId="2" applyFont="1" applyBorder="1" applyAlignment="1">
      <alignment horizontal="center" vertical="top"/>
    </xf>
    <xf numFmtId="0" fontId="4" fillId="0" borderId="7" xfId="2" applyFont="1" applyBorder="1" applyAlignment="1">
      <alignment horizontal="center" vertical="top"/>
    </xf>
    <xf numFmtId="0" fontId="4" fillId="0" borderId="10" xfId="2" applyFont="1" applyBorder="1" applyAlignment="1">
      <alignment horizontal="center" vertical="top"/>
    </xf>
    <xf numFmtId="0" fontId="4" fillId="0" borderId="0" xfId="2" applyFont="1" applyAlignment="1">
      <alignment horizontal="center" vertical="top"/>
    </xf>
    <xf numFmtId="0" fontId="6" fillId="0" borderId="7" xfId="2" applyFont="1" applyBorder="1" applyAlignment="1">
      <alignment horizontal="left" vertical="top" wrapText="1" indent="1"/>
    </xf>
    <xf numFmtId="0" fontId="7" fillId="0" borderId="7" xfId="2" applyFont="1" applyBorder="1" applyAlignment="1">
      <alignment horizontal="left" vertical="top" wrapText="1" indent="4"/>
    </xf>
    <xf numFmtId="4" fontId="4" fillId="0" borderId="4" xfId="2" applyNumberFormat="1" applyBorder="1" applyAlignment="1">
      <alignment horizontal="center" vertical="center"/>
    </xf>
    <xf numFmtId="0" fontId="4" fillId="0" borderId="0" xfId="2" applyAlignment="1">
      <alignment vertical="center"/>
    </xf>
    <xf numFmtId="0" fontId="4" fillId="0" borderId="7" xfId="15" applyBorder="1" applyAlignment="1">
      <alignment horizontal="left" wrapText="1" indent="4"/>
    </xf>
    <xf numFmtId="4" fontId="4" fillId="0" borderId="0" xfId="2" applyNumberFormat="1" applyAlignment="1">
      <alignment horizontal="center"/>
    </xf>
    <xf numFmtId="169" fontId="4" fillId="0" borderId="0" xfId="39" applyNumberFormat="1" applyFont="1" applyAlignment="1">
      <alignment horizontal="center"/>
    </xf>
    <xf numFmtId="0" fontId="5" fillId="0" borderId="0" xfId="4" applyFont="1" applyAlignment="1">
      <alignment horizontal="center"/>
    </xf>
    <xf numFmtId="0" fontId="4" fillId="0" borderId="8" xfId="2" applyBorder="1" applyAlignment="1">
      <alignment horizontal="left" vertical="top" wrapText="1" indent="2"/>
    </xf>
    <xf numFmtId="0" fontId="4" fillId="0" borderId="0" xfId="2" applyBorder="1" applyAlignment="1">
      <alignment horizontal="center"/>
    </xf>
    <xf numFmtId="0" fontId="5" fillId="0" borderId="0" xfId="4" applyFont="1" applyAlignment="1"/>
    <xf numFmtId="0" fontId="5" fillId="0" borderId="0" xfId="4" applyFont="1" applyAlignment="1">
      <alignment horizontal="left"/>
    </xf>
    <xf numFmtId="0" fontId="5" fillId="0" borderId="31" xfId="2" applyFont="1" applyBorder="1" applyAlignment="1">
      <alignment horizontal="center" vertical="top"/>
    </xf>
    <xf numFmtId="4" fontId="4" fillId="0" borderId="3" xfId="2" applyNumberFormat="1" applyBorder="1" applyAlignment="1">
      <alignment horizontal="centerContinuous" vertical="center"/>
    </xf>
    <xf numFmtId="0" fontId="5" fillId="0" borderId="17" xfId="4" applyFont="1" applyBorder="1" applyAlignment="1">
      <alignment horizontal="center" vertical="top"/>
    </xf>
    <xf numFmtId="0" fontId="5" fillId="0" borderId="0" xfId="4" applyFont="1" applyBorder="1" applyAlignment="1">
      <alignment horizontal="right" vertical="center" wrapText="1"/>
    </xf>
    <xf numFmtId="0" fontId="4" fillId="0" borderId="0" xfId="2" applyBorder="1" applyAlignment="1">
      <alignment horizontal="left"/>
    </xf>
    <xf numFmtId="4" fontId="4" fillId="0" borderId="0" xfId="2" applyNumberFormat="1" applyBorder="1" applyAlignment="1">
      <alignment horizontal="center" vertical="center"/>
    </xf>
    <xf numFmtId="0" fontId="4" fillId="0" borderId="2" xfId="2" applyBorder="1" applyAlignment="1">
      <alignment horizontal="left"/>
    </xf>
    <xf numFmtId="4" fontId="4" fillId="0" borderId="2" xfId="2" applyNumberFormat="1" applyBorder="1" applyAlignment="1">
      <alignment horizontal="center" vertical="center"/>
    </xf>
    <xf numFmtId="0" fontId="4" fillId="0" borderId="7" xfId="15" applyBorder="1" applyAlignment="1">
      <alignment horizontal="center" vertical="center"/>
    </xf>
    <xf numFmtId="0" fontId="4" fillId="0" borderId="27" xfId="15" applyBorder="1" applyAlignment="1">
      <alignment horizontal="center" vertical="center"/>
    </xf>
    <xf numFmtId="0" fontId="13" fillId="0" borderId="7" xfId="15" applyFont="1" applyBorder="1" applyAlignment="1">
      <alignment horizontal="center" vertical="center"/>
    </xf>
    <xf numFmtId="0" fontId="4" fillId="0" borderId="19" xfId="2" applyBorder="1" applyAlignment="1">
      <alignment horizontal="center"/>
    </xf>
    <xf numFmtId="4" fontId="5" fillId="0" borderId="0" xfId="2" applyNumberFormat="1" applyFont="1" applyBorder="1" applyAlignment="1">
      <alignment horizontal="center" vertical="center" wrapText="1"/>
    </xf>
    <xf numFmtId="167" fontId="4" fillId="0" borderId="0" xfId="2" applyNumberFormat="1" applyBorder="1" applyAlignment="1">
      <alignment horizontal="center" vertical="center"/>
    </xf>
    <xf numFmtId="167" fontId="4" fillId="0" borderId="0" xfId="2" applyNumberFormat="1" applyBorder="1" applyAlignment="1">
      <alignment horizontal="centerContinuous" vertical="center"/>
    </xf>
    <xf numFmtId="167" fontId="4" fillId="0" borderId="0" xfId="2" applyNumberFormat="1" applyFill="1" applyBorder="1" applyAlignment="1">
      <alignment horizontal="centerContinuous" vertical="center"/>
    </xf>
    <xf numFmtId="0" fontId="5" fillId="0" borderId="8" xfId="2" applyFont="1" applyBorder="1" applyAlignment="1">
      <alignment horizontal="left" vertical="top" wrapText="1" indent="2"/>
    </xf>
    <xf numFmtId="0" fontId="4" fillId="0" borderId="8" xfId="2" applyBorder="1" applyAlignment="1">
      <alignment horizontal="left" vertical="top" wrapText="1" indent="4"/>
    </xf>
    <xf numFmtId="167" fontId="4" fillId="0" borderId="7" xfId="2" applyNumberFormat="1" applyBorder="1" applyAlignment="1">
      <alignment horizontal="center"/>
    </xf>
    <xf numFmtId="167" fontId="4" fillId="0" borderId="7" xfId="2" applyNumberFormat="1" applyFill="1" applyBorder="1" applyAlignment="1">
      <alignment horizontal="center"/>
    </xf>
    <xf numFmtId="0" fontId="4" fillId="0" borderId="18" xfId="2" applyBorder="1" applyAlignment="1">
      <alignment horizontal="left" wrapText="1" indent="1"/>
    </xf>
    <xf numFmtId="0" fontId="5" fillId="0" borderId="3" xfId="2" applyFont="1" applyBorder="1" applyAlignment="1">
      <alignment horizontal="center"/>
    </xf>
    <xf numFmtId="0" fontId="5" fillId="0" borderId="0" xfId="4" applyFont="1" applyBorder="1" applyAlignment="1">
      <alignment horizontal="right" vertical="center" wrapText="1" indent="3"/>
    </xf>
    <xf numFmtId="4" fontId="4" fillId="0" borderId="6" xfId="2" applyNumberFormat="1" applyBorder="1" applyAlignment="1">
      <alignment horizontal="center" vertical="center"/>
    </xf>
    <xf numFmtId="0" fontId="16" fillId="0" borderId="8" xfId="2" applyFont="1" applyBorder="1" applyAlignment="1">
      <alignment horizontal="left" vertical="top" wrapText="1" indent="2"/>
    </xf>
    <xf numFmtId="167" fontId="4" fillId="0" borderId="5" xfId="2" applyNumberFormat="1" applyBorder="1" applyAlignment="1">
      <alignment horizontal="centerContinuous" vertical="center"/>
    </xf>
    <xf numFmtId="0" fontId="5" fillId="0" borderId="31" xfId="4" applyFont="1" applyBorder="1" applyAlignment="1">
      <alignment horizontal="center" vertical="top"/>
    </xf>
    <xf numFmtId="0" fontId="5" fillId="0" borderId="3" xfId="4" applyFont="1" applyBorder="1" applyAlignment="1">
      <alignment horizontal="right" vertical="center" wrapText="1"/>
    </xf>
    <xf numFmtId="0" fontId="5" fillId="0" borderId="34" xfId="4" applyFont="1" applyBorder="1" applyAlignment="1">
      <alignment horizontal="center" vertical="center" wrapText="1"/>
    </xf>
    <xf numFmtId="0" fontId="5" fillId="0" borderId="8" xfId="4" applyFont="1" applyBorder="1" applyAlignment="1">
      <alignment horizontal="right"/>
    </xf>
    <xf numFmtId="167" fontId="5" fillId="0" borderId="8" xfId="4" applyNumberFormat="1" applyFont="1" applyBorder="1" applyAlignment="1">
      <alignment horizontal="center"/>
    </xf>
    <xf numFmtId="167" fontId="5" fillId="0" borderId="29" xfId="4" applyNumberFormat="1" applyFont="1" applyBorder="1" applyAlignment="1">
      <alignment horizontal="right"/>
    </xf>
    <xf numFmtId="0" fontId="5" fillId="0" borderId="29" xfId="4" applyFont="1" applyBorder="1" applyAlignment="1">
      <alignment horizontal="right"/>
    </xf>
    <xf numFmtId="0" fontId="5" fillId="0" borderId="33" xfId="4" applyFont="1" applyBorder="1" applyAlignment="1">
      <alignment horizontal="center" vertical="center"/>
    </xf>
    <xf numFmtId="0" fontId="5" fillId="0" borderId="22" xfId="4" applyFont="1" applyBorder="1" applyAlignment="1">
      <alignment horizontal="right" vertical="center"/>
    </xf>
    <xf numFmtId="167" fontId="5" fillId="0" borderId="22" xfId="4" applyNumberFormat="1" applyFont="1" applyBorder="1" applyAlignment="1">
      <alignment horizontal="center"/>
    </xf>
    <xf numFmtId="167" fontId="5" fillId="0" borderId="36" xfId="4" applyNumberFormat="1" applyFont="1" applyBorder="1" applyAlignment="1">
      <alignment horizontal="right" vertical="center"/>
    </xf>
    <xf numFmtId="167" fontId="5" fillId="0" borderId="22" xfId="4" applyNumberFormat="1" applyFont="1" applyBorder="1" applyAlignment="1">
      <alignment horizontal="right" vertical="center"/>
    </xf>
    <xf numFmtId="0" fontId="5" fillId="0" borderId="36" xfId="4" applyFont="1" applyBorder="1" applyAlignment="1">
      <alignment horizontal="right"/>
    </xf>
    <xf numFmtId="4" fontId="4" fillId="0" borderId="5" xfId="2" applyNumberFormat="1" applyBorder="1" applyAlignment="1">
      <alignment horizontal="center" vertical="center"/>
    </xf>
    <xf numFmtId="4" fontId="5" fillId="0" borderId="4" xfId="2" applyNumberFormat="1" applyFont="1" applyBorder="1" applyAlignment="1">
      <alignment horizontal="center" vertical="center" wrapText="1"/>
    </xf>
    <xf numFmtId="0" fontId="5" fillId="0" borderId="18" xfId="2" applyFont="1" applyBorder="1" applyAlignment="1">
      <alignment horizontal="center" vertical="center" wrapText="1"/>
    </xf>
    <xf numFmtId="167" fontId="4" fillId="0" borderId="26" xfId="2" applyNumberFormat="1" applyBorder="1" applyAlignment="1">
      <alignment horizontal="center" vertical="center"/>
    </xf>
    <xf numFmtId="0" fontId="5" fillId="25" borderId="17" xfId="2" applyFont="1" applyFill="1" applyBorder="1" applyAlignment="1">
      <alignment horizontal="center" vertical="top"/>
    </xf>
    <xf numFmtId="0" fontId="4" fillId="25" borderId="8" xfId="2" applyFill="1" applyBorder="1" applyAlignment="1">
      <alignment horizontal="left" vertical="top" wrapText="1" indent="2"/>
    </xf>
    <xf numFmtId="167" fontId="4" fillId="25" borderId="7" xfId="2" applyNumberFormat="1" applyFill="1" applyBorder="1" applyAlignment="1">
      <alignment horizontal="center"/>
    </xf>
    <xf numFmtId="167" fontId="4" fillId="25" borderId="22" xfId="2" applyNumberFormat="1" applyFill="1" applyBorder="1" applyAlignment="1">
      <alignment horizontal="centerContinuous" vertical="center"/>
    </xf>
    <xf numFmtId="0" fontId="5" fillId="25" borderId="8" xfId="2" applyFont="1" applyFill="1" applyBorder="1" applyAlignment="1">
      <alignment horizontal="left" vertical="top" wrapText="1" indent="2"/>
    </xf>
    <xf numFmtId="0" fontId="4" fillId="25" borderId="8" xfId="2" applyFill="1" applyBorder="1" applyAlignment="1">
      <alignment horizontal="left" vertical="top" wrapText="1" indent="4"/>
    </xf>
    <xf numFmtId="167" fontId="4" fillId="25" borderId="8" xfId="2" applyNumberFormat="1" applyFill="1" applyBorder="1" applyAlignment="1">
      <alignment horizontal="center" vertical="center"/>
    </xf>
    <xf numFmtId="167" fontId="4" fillId="25" borderId="22" xfId="2" applyNumberFormat="1" applyFill="1" applyBorder="1" applyAlignment="1">
      <alignment horizontal="center" vertical="center"/>
    </xf>
    <xf numFmtId="0" fontId="5" fillId="25" borderId="1" xfId="2" applyFont="1" applyFill="1" applyBorder="1" applyAlignment="1">
      <alignment horizontal="center" vertical="top"/>
    </xf>
    <xf numFmtId="0" fontId="4" fillId="25" borderId="8" xfId="15" applyFill="1" applyBorder="1" applyAlignment="1">
      <alignment horizontal="left"/>
    </xf>
    <xf numFmtId="167" fontId="4" fillId="25" borderId="8" xfId="15" applyNumberFormat="1" applyFill="1" applyBorder="1" applyAlignment="1">
      <alignment horizontal="center" vertical="center"/>
    </xf>
    <xf numFmtId="0" fontId="5" fillId="25" borderId="25" xfId="2" applyFont="1" applyFill="1" applyBorder="1" applyAlignment="1">
      <alignment horizontal="center" vertical="top"/>
    </xf>
    <xf numFmtId="0" fontId="4" fillId="25" borderId="21" xfId="2" applyFill="1" applyBorder="1" applyAlignment="1">
      <alignment horizontal="left" vertical="top" wrapText="1" indent="2"/>
    </xf>
    <xf numFmtId="167" fontId="4" fillId="25" borderId="19" xfId="2" applyNumberFormat="1" applyFill="1" applyBorder="1" applyAlignment="1">
      <alignment horizontal="center"/>
    </xf>
    <xf numFmtId="167" fontId="4" fillId="25" borderId="23" xfId="2" applyNumberFormat="1" applyFill="1" applyBorder="1" applyAlignment="1">
      <alignment horizontal="centerContinuous" vertical="center"/>
    </xf>
    <xf numFmtId="167" fontId="11" fillId="0" borderId="2" xfId="3" applyNumberFormat="1" applyFont="1" applyBorder="1" applyAlignment="1">
      <alignment vertical="center"/>
    </xf>
    <xf numFmtId="167" fontId="14" fillId="0" borderId="2" xfId="3" applyNumberFormat="1" applyFont="1" applyBorder="1" applyAlignment="1">
      <alignment horizontal="right" vertical="center" indent="1"/>
    </xf>
    <xf numFmtId="167" fontId="17" fillId="0" borderId="0" xfId="2" applyNumberFormat="1" applyFont="1" applyAlignment="1">
      <alignment horizontal="left"/>
    </xf>
    <xf numFmtId="44" fontId="4" fillId="0" borderId="0" xfId="39" applyFont="1" applyAlignment="1">
      <alignment horizontal="center"/>
    </xf>
    <xf numFmtId="44" fontId="4" fillId="0" borderId="0" xfId="39" applyNumberFormat="1" applyFont="1" applyAlignment="1">
      <alignment horizontal="center"/>
    </xf>
    <xf numFmtId="44" fontId="4" fillId="0" borderId="0" xfId="2" applyNumberFormat="1" applyAlignment="1">
      <alignment horizontal="center"/>
    </xf>
    <xf numFmtId="0" fontId="5" fillId="25" borderId="7" xfId="4" applyFont="1" applyFill="1" applyBorder="1" applyAlignment="1">
      <alignment horizontal="right" vertical="center"/>
    </xf>
    <xf numFmtId="167" fontId="5" fillId="25" borderId="7" xfId="4" applyNumberFormat="1" applyFont="1" applyFill="1" applyBorder="1" applyAlignment="1">
      <alignment horizontal="center"/>
    </xf>
    <xf numFmtId="167" fontId="5" fillId="25" borderId="27" xfId="4" applyNumberFormat="1" applyFont="1" applyFill="1" applyBorder="1" applyAlignment="1">
      <alignment horizontal="right" vertical="center"/>
    </xf>
    <xf numFmtId="167" fontId="5" fillId="25" borderId="7" xfId="4" applyNumberFormat="1" applyFont="1" applyFill="1" applyBorder="1" applyAlignment="1">
      <alignment horizontal="right" vertical="center"/>
    </xf>
    <xf numFmtId="0" fontId="5" fillId="25" borderId="27" xfId="4" applyFont="1" applyFill="1" applyBorder="1" applyAlignment="1">
      <alignment horizontal="right"/>
    </xf>
    <xf numFmtId="167" fontId="4" fillId="25" borderId="32" xfId="2" applyNumberFormat="1" applyFill="1" applyBorder="1" applyAlignment="1">
      <alignment horizontal="center" vertical="center"/>
    </xf>
    <xf numFmtId="0" fontId="5" fillId="25" borderId="37" xfId="4" applyFont="1" applyFill="1" applyBorder="1" applyAlignment="1">
      <alignment horizontal="center" vertical="center" wrapText="1"/>
    </xf>
    <xf numFmtId="0" fontId="4" fillId="0" borderId="7" xfId="2" applyBorder="1" applyAlignment="1">
      <alignment horizontal="right" vertical="top" wrapText="1" indent="1"/>
    </xf>
    <xf numFmtId="4" fontId="5" fillId="0" borderId="34" xfId="2" applyNumberFormat="1" applyFont="1" applyBorder="1" applyAlignment="1">
      <alignment horizontal="center" vertical="center"/>
    </xf>
    <xf numFmtId="4" fontId="5" fillId="0" borderId="35" xfId="2" applyNumberFormat="1" applyFont="1" applyBorder="1" applyAlignment="1">
      <alignment horizontal="center" vertical="center"/>
    </xf>
    <xf numFmtId="4" fontId="5" fillId="0" borderId="20" xfId="2" applyNumberFormat="1" applyFont="1" applyBorder="1" applyAlignment="1">
      <alignment horizontal="center" vertical="center"/>
    </xf>
    <xf numFmtId="4" fontId="11" fillId="0" borderId="7" xfId="2" applyNumberFormat="1" applyFont="1" applyBorder="1" applyAlignment="1">
      <alignment horizontal="center" vertical="top" wrapText="1"/>
    </xf>
    <xf numFmtId="4" fontId="11" fillId="0" borderId="19" xfId="2" applyNumberFormat="1" applyFont="1" applyBorder="1" applyAlignment="1">
      <alignment horizontal="center" vertical="top" wrapText="1"/>
    </xf>
  </cellXfs>
  <cellStyles count="40">
    <cellStyle name="Accent1 - 20 %" xfId="17"/>
    <cellStyle name="Accent1 - 40 %" xfId="18"/>
    <cellStyle name="Accent1 - 60 %" xfId="19"/>
    <cellStyle name="Accent2 - 20 %" xfId="20"/>
    <cellStyle name="Accent2 - 40 %" xfId="21"/>
    <cellStyle name="Accent2 - 60 %" xfId="22"/>
    <cellStyle name="Accent3 - 20 %" xfId="23"/>
    <cellStyle name="Accent3 - 40 %" xfId="24"/>
    <cellStyle name="Accent3 - 60 %" xfId="25"/>
    <cellStyle name="Accent4 - 20 %" xfId="26"/>
    <cellStyle name="Accent4 - 40 %" xfId="27"/>
    <cellStyle name="Accent4 - 60 %" xfId="28"/>
    <cellStyle name="Accent5 - 20 %" xfId="29"/>
    <cellStyle name="Accent5 - 40 %" xfId="30"/>
    <cellStyle name="Accent5 - 60 %" xfId="31"/>
    <cellStyle name="Accent6 - 20 %" xfId="32"/>
    <cellStyle name="Accent6 - 40 %" xfId="33"/>
    <cellStyle name="Accent6 - 60 %" xfId="34"/>
    <cellStyle name="Emphase 1" xfId="35"/>
    <cellStyle name="Emphase 2" xfId="36"/>
    <cellStyle name="Emphase 3" xfId="37"/>
    <cellStyle name="Euro" xfId="5"/>
    <cellStyle name="Milliers 2" xfId="3"/>
    <cellStyle name="Milliers 2 2" xfId="6"/>
    <cellStyle name="Milliers 2 3" xfId="7"/>
    <cellStyle name="Milliers 3" xfId="8"/>
    <cellStyle name="Milliers 4" xfId="9"/>
    <cellStyle name="Milliers 4 2" xfId="10"/>
    <cellStyle name="Milliers 4 3" xfId="11"/>
    <cellStyle name="Milliers 5" xfId="12"/>
    <cellStyle name="Monétaire" xfId="39" builtinId="4"/>
    <cellStyle name="Normal" xfId="0" builtinId="0"/>
    <cellStyle name="Normal 2" xfId="1"/>
    <cellStyle name="Normal 2 2" xfId="4"/>
    <cellStyle name="Normal 3" xfId="2"/>
    <cellStyle name="Normal 3 2" xfId="13"/>
    <cellStyle name="Normal 3 2 2" xfId="15"/>
    <cellStyle name="Normal 4" xfId="14"/>
    <cellStyle name="Normal 5" xfId="16"/>
    <cellStyle name="Titre de la feuille" xfId="38"/>
  </cellStyles>
  <dxfs count="0"/>
  <tableStyles count="0" defaultTableStyle="TableStyleMedium9" defaultPivotStyle="PivotStyleLight16"/>
  <colors>
    <mruColors>
      <color rgb="FFFFFF66"/>
      <color rgb="FFFF99CC"/>
      <color rgb="FFEFD185"/>
      <color rgb="FF66FF99"/>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0"/>
  <sheetViews>
    <sheetView showZeros="0" tabSelected="1" view="pageBreakPreview" zoomScale="120" zoomScaleSheetLayoutView="120" zoomScalePageLayoutView="125" workbookViewId="0">
      <selection activeCell="C6" sqref="C6"/>
    </sheetView>
  </sheetViews>
  <sheetFormatPr baseColWidth="10" defaultColWidth="12.6640625" defaultRowHeight="12.75"/>
  <cols>
    <col min="1" max="1" width="9.83203125" style="106" customWidth="1"/>
    <col min="2" max="2" width="86" style="15" customWidth="1"/>
    <col min="3" max="3" width="7.83203125" style="4" customWidth="1"/>
    <col min="4" max="4" width="16.6640625" style="4" customWidth="1"/>
    <col min="5" max="5" width="1" style="4" customWidth="1"/>
    <col min="6" max="6" width="11.1640625" style="56" bestFit="1" customWidth="1"/>
    <col min="7" max="7" width="11.1640625" style="56" customWidth="1"/>
    <col min="8" max="8" width="15.33203125" style="57" customWidth="1"/>
    <col min="9" max="9" width="13" style="1" bestFit="1" customWidth="1"/>
    <col min="10" max="10" width="15.6640625" style="1" bestFit="1" customWidth="1"/>
    <col min="11" max="11" width="13.1640625" style="1" bestFit="1" customWidth="1"/>
    <col min="12" max="12" width="14.33203125" style="1" bestFit="1" customWidth="1"/>
    <col min="13" max="13" width="14.6640625" style="1" customWidth="1"/>
    <col min="14" max="14" width="13.1640625" style="1" bestFit="1" customWidth="1"/>
    <col min="15" max="15" width="12.6640625" style="1"/>
    <col min="16" max="16" width="14.33203125" style="1" bestFit="1" customWidth="1"/>
    <col min="17" max="16384" width="12.6640625" style="1"/>
  </cols>
  <sheetData>
    <row r="1" spans="1:10" ht="18" customHeight="1" thickBot="1">
      <c r="D1" s="88"/>
      <c r="E1" s="88"/>
      <c r="F1" s="177"/>
      <c r="G1" s="177"/>
      <c r="H1" s="178"/>
    </row>
    <row r="2" spans="1:10" ht="18" customHeight="1">
      <c r="A2" s="101"/>
      <c r="B2" s="73"/>
      <c r="C2" s="74"/>
      <c r="D2" s="75"/>
      <c r="E2" s="74"/>
      <c r="F2" s="191" t="s">
        <v>79</v>
      </c>
      <c r="G2" s="192"/>
      <c r="H2" s="193"/>
      <c r="J2" s="100"/>
    </row>
    <row r="3" spans="1:10" s="9" customFormat="1">
      <c r="A3" s="76" t="s">
        <v>0</v>
      </c>
      <c r="B3" s="19" t="s">
        <v>21</v>
      </c>
      <c r="C3" s="20" t="s">
        <v>11</v>
      </c>
      <c r="D3" s="21" t="s">
        <v>1</v>
      </c>
      <c r="E3" s="20"/>
      <c r="F3" s="194" t="s">
        <v>66</v>
      </c>
      <c r="G3" s="194" t="s">
        <v>67</v>
      </c>
      <c r="H3" s="77" t="s">
        <v>2</v>
      </c>
    </row>
    <row r="4" spans="1:10" s="4" customFormat="1">
      <c r="A4" s="102"/>
      <c r="B4" s="2"/>
      <c r="C4" s="3"/>
      <c r="D4" s="21" t="s">
        <v>3</v>
      </c>
      <c r="E4" s="3"/>
      <c r="F4" s="194"/>
      <c r="G4" s="194"/>
      <c r="H4" s="77" t="s">
        <v>3</v>
      </c>
    </row>
    <row r="5" spans="1:10" s="4" customFormat="1" ht="13.5" thickBot="1">
      <c r="A5" s="103"/>
      <c r="B5" s="79"/>
      <c r="C5" s="80"/>
      <c r="D5" s="81" t="s">
        <v>4</v>
      </c>
      <c r="E5" s="80"/>
      <c r="F5" s="195"/>
      <c r="G5" s="195"/>
      <c r="H5" s="82" t="s">
        <v>4</v>
      </c>
    </row>
    <row r="6" spans="1:10" s="4" customFormat="1">
      <c r="A6" s="104"/>
      <c r="B6" s="5"/>
      <c r="C6" s="70"/>
      <c r="D6" s="46"/>
      <c r="E6" s="74"/>
      <c r="F6" s="71"/>
      <c r="G6" s="95"/>
      <c r="H6" s="47"/>
    </row>
    <row r="7" spans="1:10" s="4" customFormat="1">
      <c r="A7" s="104"/>
      <c r="B7" s="6" t="s">
        <v>54</v>
      </c>
      <c r="C7" s="70"/>
      <c r="D7" s="46"/>
      <c r="E7" s="3"/>
      <c r="F7" s="71"/>
      <c r="G7" s="95"/>
      <c r="H7" s="47"/>
    </row>
    <row r="8" spans="1:10" s="4" customFormat="1" ht="13.5" thickBot="1">
      <c r="A8" s="7"/>
      <c r="B8" s="24"/>
      <c r="C8" s="70"/>
      <c r="D8" s="49"/>
      <c r="E8" s="3"/>
      <c r="F8" s="71"/>
      <c r="G8" s="95"/>
      <c r="H8" s="50"/>
    </row>
    <row r="9" spans="1:10" s="4" customFormat="1" ht="13.5" thickBot="1">
      <c r="A9" s="7"/>
      <c r="B9" s="30" t="s">
        <v>83</v>
      </c>
      <c r="C9" s="34"/>
      <c r="D9" s="49"/>
      <c r="E9" s="127"/>
      <c r="F9" s="71"/>
      <c r="G9" s="95"/>
      <c r="H9" s="50"/>
    </row>
    <row r="10" spans="1:10" s="4" customFormat="1" ht="8.1" customHeight="1">
      <c r="A10" s="38"/>
      <c r="B10" s="39"/>
      <c r="C10" s="34"/>
      <c r="D10" s="49"/>
      <c r="E10" s="127"/>
      <c r="F10" s="71"/>
      <c r="G10" s="95"/>
      <c r="H10" s="50"/>
    </row>
    <row r="11" spans="1:10" s="4" customFormat="1">
      <c r="A11" s="38" t="s">
        <v>55</v>
      </c>
      <c r="B11" s="17" t="s">
        <v>6</v>
      </c>
      <c r="C11" s="34"/>
      <c r="D11" s="49"/>
      <c r="E11" s="127"/>
      <c r="F11" s="71"/>
      <c r="G11" s="95"/>
      <c r="H11" s="50"/>
    </row>
    <row r="12" spans="1:10" s="4" customFormat="1">
      <c r="A12" s="7"/>
      <c r="B12" s="41" t="s">
        <v>36</v>
      </c>
      <c r="C12" s="34" t="s">
        <v>38</v>
      </c>
      <c r="D12" s="49"/>
      <c r="E12" s="127"/>
      <c r="F12" s="86">
        <v>0</v>
      </c>
      <c r="G12" s="97"/>
      <c r="H12" s="50"/>
    </row>
    <row r="13" spans="1:10" s="4" customFormat="1" ht="8.1" customHeight="1">
      <c r="A13" s="38"/>
      <c r="B13" s="40"/>
      <c r="C13" s="34"/>
      <c r="D13" s="49"/>
      <c r="E13" s="127"/>
      <c r="F13" s="71"/>
      <c r="G13" s="95"/>
      <c r="H13" s="50"/>
    </row>
    <row r="14" spans="1:10" s="4" customFormat="1" ht="6" customHeight="1">
      <c r="A14" s="38"/>
      <c r="B14" s="40"/>
      <c r="C14" s="34"/>
      <c r="D14" s="49"/>
      <c r="E14" s="127"/>
      <c r="F14" s="71"/>
      <c r="G14" s="95"/>
      <c r="H14" s="50"/>
    </row>
    <row r="15" spans="1:10" s="4" customFormat="1">
      <c r="A15" s="38" t="s">
        <v>56</v>
      </c>
      <c r="B15" s="17" t="s">
        <v>8</v>
      </c>
      <c r="C15" s="34"/>
      <c r="D15" s="49"/>
      <c r="E15" s="127"/>
      <c r="F15" s="71"/>
      <c r="G15" s="95"/>
      <c r="H15" s="50"/>
    </row>
    <row r="16" spans="1:10" s="4" customFormat="1">
      <c r="A16" s="7"/>
      <c r="B16" s="41" t="s">
        <v>36</v>
      </c>
      <c r="C16" s="34" t="s">
        <v>38</v>
      </c>
      <c r="D16" s="49"/>
      <c r="E16" s="127"/>
      <c r="F16" s="86">
        <v>0</v>
      </c>
      <c r="G16" s="97"/>
      <c r="H16" s="50"/>
    </row>
    <row r="17" spans="1:10" s="4" customFormat="1" ht="8.1" customHeight="1">
      <c r="A17" s="38"/>
      <c r="B17" s="40"/>
      <c r="C17" s="34"/>
      <c r="D17" s="49"/>
      <c r="E17" s="127"/>
      <c r="F17" s="71"/>
      <c r="G17" s="95"/>
      <c r="H17" s="50"/>
    </row>
    <row r="18" spans="1:10" s="4" customFormat="1" ht="6" customHeight="1">
      <c r="A18" s="38"/>
      <c r="B18" s="40"/>
      <c r="C18" s="34"/>
      <c r="D18" s="49"/>
      <c r="E18" s="127"/>
      <c r="F18" s="71"/>
      <c r="G18" s="95"/>
      <c r="H18" s="50"/>
    </row>
    <row r="19" spans="1:10" s="4" customFormat="1">
      <c r="A19" s="38" t="s">
        <v>57</v>
      </c>
      <c r="B19" s="17" t="s">
        <v>7</v>
      </c>
      <c r="C19" s="34"/>
      <c r="D19" s="49"/>
      <c r="E19" s="127"/>
      <c r="F19" s="71"/>
      <c r="G19" s="95"/>
      <c r="H19" s="50"/>
    </row>
    <row r="20" spans="1:10" s="4" customFormat="1">
      <c r="A20" s="38"/>
      <c r="B20" s="8" t="s">
        <v>10</v>
      </c>
      <c r="C20" s="34"/>
      <c r="D20" s="49"/>
      <c r="E20" s="127"/>
      <c r="F20" s="71"/>
      <c r="G20" s="95"/>
      <c r="H20" s="50"/>
    </row>
    <row r="21" spans="1:10" s="4" customFormat="1">
      <c r="A21" s="7"/>
      <c r="B21" s="18" t="s">
        <v>37</v>
      </c>
      <c r="C21" s="34" t="s">
        <v>25</v>
      </c>
      <c r="D21" s="49"/>
      <c r="E21" s="127"/>
      <c r="F21" s="86">
        <v>1</v>
      </c>
      <c r="G21" s="97"/>
      <c r="H21" s="50">
        <f>ROUND(G21*D21,2)</f>
        <v>0</v>
      </c>
    </row>
    <row r="22" spans="1:10" s="4" customFormat="1" ht="8.1" customHeight="1">
      <c r="A22" s="38"/>
      <c r="B22" s="40"/>
      <c r="C22" s="34"/>
      <c r="D22" s="49"/>
      <c r="E22" s="127"/>
      <c r="F22" s="71"/>
      <c r="G22" s="95"/>
      <c r="H22" s="50"/>
    </row>
    <row r="23" spans="1:10" s="4" customFormat="1" ht="6" customHeight="1">
      <c r="A23" s="38"/>
      <c r="B23" s="40"/>
      <c r="C23" s="34"/>
      <c r="D23" s="49"/>
      <c r="E23" s="127"/>
      <c r="F23" s="71"/>
      <c r="G23" s="95"/>
      <c r="H23" s="50"/>
    </row>
    <row r="24" spans="1:10" s="4" customFormat="1">
      <c r="A24" s="38" t="s">
        <v>84</v>
      </c>
      <c r="B24" s="17" t="s">
        <v>77</v>
      </c>
      <c r="C24" s="34" t="s">
        <v>25</v>
      </c>
      <c r="D24" s="49"/>
      <c r="E24" s="127"/>
      <c r="F24" s="86">
        <v>1</v>
      </c>
      <c r="G24" s="97"/>
      <c r="H24" s="50">
        <f>ROUND(G24*D24,2)</f>
        <v>0</v>
      </c>
    </row>
    <row r="25" spans="1:10" s="4" customFormat="1" ht="76.5">
      <c r="A25" s="38"/>
      <c r="B25" s="111" t="s">
        <v>78</v>
      </c>
      <c r="C25" s="34"/>
      <c r="D25" s="49"/>
      <c r="E25" s="127"/>
      <c r="F25" s="71"/>
      <c r="G25" s="95"/>
      <c r="H25" s="50"/>
      <c r="J25" s="112"/>
    </row>
    <row r="26" spans="1:10" s="4" customFormat="1" ht="8.1" customHeight="1">
      <c r="A26" s="38"/>
      <c r="B26" s="40"/>
      <c r="C26" s="34"/>
      <c r="D26" s="49"/>
      <c r="E26" s="127"/>
      <c r="F26" s="71"/>
      <c r="G26" s="95"/>
      <c r="H26" s="50"/>
    </row>
    <row r="27" spans="1:10" s="4" customFormat="1" ht="6" customHeight="1">
      <c r="A27" s="38"/>
      <c r="B27" s="40"/>
      <c r="C27" s="34"/>
      <c r="D27" s="49"/>
      <c r="E27" s="127"/>
      <c r="F27" s="71"/>
      <c r="G27" s="95"/>
      <c r="H27" s="50"/>
    </row>
    <row r="28" spans="1:10" s="4" customFormat="1">
      <c r="A28" s="38" t="s">
        <v>85</v>
      </c>
      <c r="B28" s="17" t="s">
        <v>9</v>
      </c>
      <c r="C28" s="34" t="s">
        <v>25</v>
      </c>
      <c r="D28" s="49"/>
      <c r="E28" s="127"/>
      <c r="F28" s="86">
        <v>1</v>
      </c>
      <c r="G28" s="97"/>
      <c r="H28" s="50">
        <f>ROUND(G28*D28,2)</f>
        <v>0</v>
      </c>
    </row>
    <row r="29" spans="1:10" s="4" customFormat="1" ht="8.1" customHeight="1">
      <c r="A29" s="38"/>
      <c r="B29" s="40"/>
      <c r="C29" s="34"/>
      <c r="D29" s="49"/>
      <c r="E29" s="127"/>
      <c r="F29" s="71"/>
      <c r="G29" s="95"/>
      <c r="H29" s="50"/>
    </row>
    <row r="30" spans="1:10" s="4" customFormat="1">
      <c r="A30" s="38"/>
      <c r="B30" s="40"/>
      <c r="C30" s="34"/>
      <c r="D30" s="49"/>
      <c r="E30" s="127"/>
      <c r="F30" s="71"/>
      <c r="G30" s="95"/>
      <c r="H30" s="50"/>
    </row>
    <row r="31" spans="1:10" s="4" customFormat="1" ht="13.5" thickBot="1">
      <c r="A31" s="38"/>
      <c r="B31" s="44" t="str">
        <f>"SOUS-TOTAL - "&amp;B9</f>
        <v>SOUS-TOTAL - 3.1- GÉNÉRALITÉS - INSTALLATIONS</v>
      </c>
      <c r="C31" s="45"/>
      <c r="D31" s="51"/>
      <c r="E31" s="128"/>
      <c r="F31" s="87"/>
      <c r="G31" s="98"/>
      <c r="H31" s="52">
        <f>SUM(H6:H30)</f>
        <v>0</v>
      </c>
    </row>
    <row r="32" spans="1:10" s="4" customFormat="1" ht="13.5" thickTop="1">
      <c r="A32" s="38"/>
      <c r="B32" s="40"/>
      <c r="C32" s="34"/>
      <c r="D32" s="49"/>
      <c r="E32" s="127"/>
      <c r="F32" s="71"/>
      <c r="G32" s="95"/>
      <c r="H32" s="50"/>
    </row>
    <row r="33" spans="1:8" s="4" customFormat="1" ht="9" customHeight="1" thickBot="1">
      <c r="A33" s="38"/>
      <c r="B33" s="42"/>
      <c r="C33" s="34"/>
      <c r="D33" s="49"/>
      <c r="E33" s="127"/>
      <c r="F33" s="71"/>
      <c r="G33" s="95"/>
      <c r="H33" s="50"/>
    </row>
    <row r="34" spans="1:8" s="4" customFormat="1" ht="13.5" thickBot="1">
      <c r="A34" s="7"/>
      <c r="B34" s="30" t="s">
        <v>86</v>
      </c>
      <c r="C34" s="34"/>
      <c r="D34" s="49"/>
      <c r="E34" s="127"/>
      <c r="F34" s="71"/>
      <c r="G34" s="95"/>
      <c r="H34" s="50"/>
    </row>
    <row r="35" spans="1:8" s="4" customFormat="1" ht="8.1" customHeight="1">
      <c r="A35" s="38"/>
      <c r="B35" s="35"/>
      <c r="C35" s="34"/>
      <c r="D35" s="49"/>
      <c r="E35" s="127"/>
      <c r="F35" s="71"/>
      <c r="G35" s="95"/>
      <c r="H35" s="50"/>
    </row>
    <row r="36" spans="1:8" s="4" customFormat="1">
      <c r="A36" s="7" t="s">
        <v>58</v>
      </c>
      <c r="B36" s="107" t="s">
        <v>68</v>
      </c>
      <c r="C36" s="34"/>
      <c r="D36" s="49"/>
      <c r="E36" s="127"/>
      <c r="F36" s="71"/>
      <c r="G36" s="95"/>
      <c r="H36" s="50"/>
    </row>
    <row r="37" spans="1:8" s="4" customFormat="1">
      <c r="A37" s="38"/>
      <c r="B37" s="35"/>
      <c r="C37" s="34"/>
      <c r="D37" s="49"/>
      <c r="E37" s="127"/>
      <c r="F37" s="71"/>
      <c r="G37" s="95"/>
      <c r="H37" s="50"/>
    </row>
    <row r="38" spans="1:8" s="4" customFormat="1" ht="25.5">
      <c r="A38" s="7"/>
      <c r="B38" s="25" t="s">
        <v>44</v>
      </c>
      <c r="C38" s="34" t="s">
        <v>23</v>
      </c>
      <c r="D38" s="49"/>
      <c r="E38" s="127"/>
      <c r="F38" s="71">
        <v>42</v>
      </c>
      <c r="G38" s="95"/>
      <c r="H38" s="50">
        <f>ROUND(G38*D38,2)</f>
        <v>0</v>
      </c>
    </row>
    <row r="39" spans="1:8" s="4" customFormat="1" ht="8.1" customHeight="1">
      <c r="A39" s="7"/>
      <c r="B39" s="35"/>
      <c r="C39" s="36"/>
      <c r="D39" s="49"/>
      <c r="E39" s="129"/>
      <c r="F39" s="71"/>
      <c r="G39" s="95"/>
      <c r="H39" s="50"/>
    </row>
    <row r="40" spans="1:8" s="4" customFormat="1" ht="8.25" customHeight="1">
      <c r="A40" s="7"/>
      <c r="B40" s="35"/>
      <c r="C40" s="36"/>
      <c r="D40" s="49"/>
      <c r="E40" s="129"/>
      <c r="F40" s="71"/>
      <c r="G40" s="95"/>
      <c r="H40" s="50"/>
    </row>
    <row r="41" spans="1:8" s="4" customFormat="1">
      <c r="A41" s="7" t="s">
        <v>59</v>
      </c>
      <c r="B41" s="107" t="s">
        <v>69</v>
      </c>
      <c r="C41" s="36"/>
      <c r="D41" s="49"/>
      <c r="E41" s="129"/>
      <c r="F41" s="71"/>
      <c r="G41" s="95"/>
      <c r="H41" s="50"/>
    </row>
    <row r="42" spans="1:8" s="4" customFormat="1">
      <c r="A42" s="7"/>
      <c r="B42" s="35"/>
      <c r="C42" s="36"/>
      <c r="D42" s="49"/>
      <c r="E42" s="129"/>
      <c r="F42" s="71"/>
      <c r="G42" s="95"/>
      <c r="H42" s="50"/>
    </row>
    <row r="43" spans="1:8" s="4" customFormat="1">
      <c r="A43" s="7"/>
      <c r="B43" s="25" t="s">
        <v>27</v>
      </c>
      <c r="C43" s="34"/>
      <c r="D43" s="49"/>
      <c r="E43" s="127"/>
      <c r="F43" s="71"/>
      <c r="G43" s="95"/>
      <c r="H43" s="50"/>
    </row>
    <row r="44" spans="1:8" s="4" customFormat="1">
      <c r="A44" s="7"/>
      <c r="B44" s="31" t="s">
        <v>28</v>
      </c>
      <c r="C44" s="34" t="s">
        <v>22</v>
      </c>
      <c r="D44" s="49"/>
      <c r="E44" s="127"/>
      <c r="F44" s="86">
        <v>6</v>
      </c>
      <c r="G44" s="97"/>
      <c r="H44" s="50">
        <f>ROUND(G44*D44,2)</f>
        <v>0</v>
      </c>
    </row>
    <row r="45" spans="1:8" s="4" customFormat="1">
      <c r="A45" s="7"/>
      <c r="B45" s="31" t="s">
        <v>29</v>
      </c>
      <c r="C45" s="34" t="s">
        <v>39</v>
      </c>
      <c r="D45" s="49"/>
      <c r="E45" s="127"/>
      <c r="F45" s="86">
        <v>3</v>
      </c>
      <c r="G45" s="97"/>
      <c r="H45" s="50">
        <f>ROUND(G45*D45,2)</f>
        <v>0</v>
      </c>
    </row>
    <row r="46" spans="1:8" s="4" customFormat="1">
      <c r="A46" s="7"/>
      <c r="B46" s="31" t="s">
        <v>30</v>
      </c>
      <c r="C46" s="34" t="s">
        <v>22</v>
      </c>
      <c r="D46" s="49"/>
      <c r="E46" s="127"/>
      <c r="F46" s="86">
        <v>6</v>
      </c>
      <c r="G46" s="97"/>
      <c r="H46" s="50">
        <f>ROUND(G46*D46,2)</f>
        <v>0</v>
      </c>
    </row>
    <row r="47" spans="1:8" s="4" customFormat="1" ht="25.5">
      <c r="A47" s="7"/>
      <c r="B47" s="31" t="s">
        <v>31</v>
      </c>
      <c r="C47" s="34" t="s">
        <v>23</v>
      </c>
      <c r="D47" s="49"/>
      <c r="E47" s="127"/>
      <c r="F47" s="71">
        <v>380</v>
      </c>
      <c r="G47" s="95"/>
      <c r="H47" s="50">
        <f>ROUND(G47*D47,2)</f>
        <v>0</v>
      </c>
    </row>
    <row r="48" spans="1:8" s="4" customFormat="1" ht="8.1" customHeight="1">
      <c r="A48" s="7"/>
      <c r="B48" s="32"/>
      <c r="C48" s="36"/>
      <c r="D48" s="49"/>
      <c r="E48" s="129"/>
      <c r="F48" s="71"/>
      <c r="G48" s="95"/>
      <c r="H48" s="50"/>
    </row>
    <row r="49" spans="1:16" s="4" customFormat="1" ht="9.9499999999999993" customHeight="1">
      <c r="A49" s="7"/>
      <c r="B49" s="32"/>
      <c r="C49" s="36"/>
      <c r="D49" s="49"/>
      <c r="E49" s="129"/>
      <c r="F49" s="71"/>
      <c r="G49" s="95"/>
      <c r="H49" s="50"/>
    </row>
    <row r="50" spans="1:16" s="4" customFormat="1">
      <c r="A50" s="7" t="s">
        <v>60</v>
      </c>
      <c r="B50" s="107" t="s">
        <v>70</v>
      </c>
      <c r="C50" s="36"/>
      <c r="D50" s="49"/>
      <c r="E50" s="129"/>
      <c r="F50" s="71"/>
      <c r="G50" s="95"/>
      <c r="H50" s="50"/>
    </row>
    <row r="51" spans="1:16" s="4" customFormat="1" ht="9.9499999999999993" customHeight="1">
      <c r="A51" s="7"/>
      <c r="B51" s="33"/>
      <c r="C51" s="36"/>
      <c r="D51" s="49"/>
      <c r="E51" s="129"/>
      <c r="F51" s="71"/>
      <c r="G51" s="95"/>
      <c r="H51" s="50"/>
    </row>
    <row r="52" spans="1:16" s="4" customFormat="1" ht="25.5">
      <c r="A52" s="7"/>
      <c r="B52" s="25" t="s">
        <v>32</v>
      </c>
      <c r="C52" s="34"/>
      <c r="D52" s="49"/>
      <c r="E52" s="127"/>
      <c r="F52" s="71"/>
      <c r="G52" s="95"/>
      <c r="H52" s="50"/>
      <c r="K52" s="180"/>
      <c r="L52" s="15"/>
    </row>
    <row r="53" spans="1:16" s="4" customFormat="1">
      <c r="A53" s="7"/>
      <c r="B53" s="31"/>
      <c r="C53" s="34"/>
      <c r="D53" s="49"/>
      <c r="E53" s="127"/>
      <c r="F53" s="71"/>
      <c r="G53" s="95"/>
      <c r="H53" s="50"/>
    </row>
    <row r="54" spans="1:16" s="4" customFormat="1">
      <c r="A54" s="7"/>
      <c r="B54" s="31" t="s">
        <v>28</v>
      </c>
      <c r="C54" s="34"/>
      <c r="D54" s="49"/>
      <c r="E54" s="127"/>
      <c r="F54" s="71"/>
      <c r="G54" s="95"/>
      <c r="H54" s="50"/>
    </row>
    <row r="55" spans="1:16" s="4" customFormat="1">
      <c r="A55" s="7"/>
      <c r="B55" s="31" t="s">
        <v>29</v>
      </c>
      <c r="C55" s="34"/>
      <c r="D55" s="49"/>
      <c r="E55" s="127"/>
      <c r="F55" s="86"/>
      <c r="G55" s="97"/>
      <c r="H55" s="50"/>
      <c r="J55" s="181"/>
      <c r="K55" s="181"/>
      <c r="L55" s="181"/>
      <c r="M55" s="182"/>
      <c r="N55" s="180"/>
      <c r="O55" s="89"/>
      <c r="P55" s="89"/>
    </row>
    <row r="56" spans="1:16" s="4" customFormat="1">
      <c r="A56" s="7"/>
      <c r="B56" s="31" t="s">
        <v>30</v>
      </c>
      <c r="C56" s="34"/>
      <c r="D56" s="49"/>
      <c r="E56" s="127"/>
      <c r="F56" s="71"/>
      <c r="G56" s="95"/>
      <c r="H56" s="50"/>
    </row>
    <row r="57" spans="1:16" s="4" customFormat="1">
      <c r="A57" s="7"/>
      <c r="B57" s="31" t="s">
        <v>33</v>
      </c>
      <c r="C57" s="34"/>
      <c r="D57" s="49"/>
      <c r="E57" s="127"/>
      <c r="F57" s="71"/>
      <c r="G57" s="95"/>
      <c r="H57" s="50"/>
      <c r="J57" s="182"/>
      <c r="N57" s="182"/>
      <c r="P57" s="182"/>
    </row>
    <row r="58" spans="1:16" s="4" customFormat="1">
      <c r="A58" s="7"/>
      <c r="B58" s="31" t="s">
        <v>34</v>
      </c>
      <c r="C58" s="34"/>
      <c r="D58" s="49"/>
      <c r="E58" s="127"/>
      <c r="F58" s="71"/>
      <c r="G58" s="95"/>
      <c r="H58" s="50"/>
      <c r="J58" s="182"/>
      <c r="L58" s="182"/>
      <c r="N58" s="182"/>
      <c r="P58" s="182"/>
    </row>
    <row r="59" spans="1:16" s="4" customFormat="1">
      <c r="A59" s="7"/>
      <c r="B59" s="190" t="s">
        <v>97</v>
      </c>
      <c r="C59" s="34" t="s">
        <v>45</v>
      </c>
      <c r="D59" s="49"/>
      <c r="E59" s="127"/>
      <c r="F59" s="86">
        <v>1</v>
      </c>
      <c r="G59" s="95"/>
      <c r="H59" s="50">
        <f>ROUND(G59*D59,2)</f>
        <v>0</v>
      </c>
    </row>
    <row r="60" spans="1:16" s="4" customFormat="1">
      <c r="A60" s="7"/>
      <c r="B60" s="190" t="s">
        <v>98</v>
      </c>
      <c r="C60" s="34" t="s">
        <v>45</v>
      </c>
      <c r="D60" s="49"/>
      <c r="E60" s="127"/>
      <c r="F60" s="86">
        <v>1</v>
      </c>
      <c r="G60" s="95"/>
      <c r="H60" s="50">
        <f>ROUND(G60*D60,2)</f>
        <v>0</v>
      </c>
    </row>
    <row r="61" spans="1:16" s="4" customFormat="1" ht="9.9499999999999993" customHeight="1">
      <c r="A61" s="7"/>
      <c r="B61" s="25"/>
      <c r="C61" s="34"/>
      <c r="D61" s="49"/>
      <c r="E61" s="127"/>
      <c r="F61" s="71"/>
      <c r="G61" s="95"/>
      <c r="H61" s="50"/>
    </row>
    <row r="62" spans="1:16" s="4" customFormat="1" ht="6.75" customHeight="1">
      <c r="A62" s="7"/>
      <c r="B62" s="25"/>
      <c r="C62" s="34"/>
      <c r="D62" s="49"/>
      <c r="E62" s="127"/>
      <c r="F62" s="71"/>
      <c r="G62" s="95"/>
      <c r="H62" s="50"/>
    </row>
    <row r="63" spans="1:16" s="4" customFormat="1" ht="25.5">
      <c r="A63" s="7"/>
      <c r="B63" s="25" t="s">
        <v>99</v>
      </c>
      <c r="C63" s="34" t="s">
        <v>39</v>
      </c>
      <c r="D63" s="49"/>
      <c r="E63" s="127"/>
      <c r="F63" s="86">
        <v>5</v>
      </c>
      <c r="G63" s="97"/>
      <c r="H63" s="50">
        <f>ROUND(G63*D63,2)</f>
        <v>0</v>
      </c>
      <c r="P63" s="182"/>
    </row>
    <row r="64" spans="1:16" s="4" customFormat="1" ht="8.1" customHeight="1">
      <c r="A64" s="7"/>
      <c r="B64" s="25"/>
      <c r="C64" s="34"/>
      <c r="D64" s="49"/>
      <c r="E64" s="127"/>
      <c r="F64" s="71"/>
      <c r="G64" s="95"/>
      <c r="H64" s="50"/>
    </row>
    <row r="65" spans="1:16" s="4" customFormat="1" ht="25.5">
      <c r="A65" s="7"/>
      <c r="B65" s="25" t="s">
        <v>26</v>
      </c>
      <c r="C65" s="34" t="s">
        <v>45</v>
      </c>
      <c r="D65" s="49"/>
      <c r="E65" s="127"/>
      <c r="F65" s="86">
        <v>1</v>
      </c>
      <c r="G65" s="97"/>
      <c r="H65" s="50">
        <f>ROUND(G65*D65,2)</f>
        <v>0</v>
      </c>
      <c r="P65" s="182"/>
    </row>
    <row r="66" spans="1:16" s="4" customFormat="1" ht="8.1" customHeight="1">
      <c r="A66" s="7"/>
      <c r="B66" s="25"/>
      <c r="C66" s="34"/>
      <c r="D66" s="49"/>
      <c r="E66" s="127"/>
      <c r="F66" s="71"/>
      <c r="G66" s="95"/>
      <c r="H66" s="50"/>
    </row>
    <row r="67" spans="1:16" s="4" customFormat="1">
      <c r="A67" s="7"/>
      <c r="B67" s="25"/>
      <c r="C67" s="34"/>
      <c r="D67" s="49"/>
      <c r="E67" s="127"/>
      <c r="F67" s="71"/>
      <c r="G67" s="95"/>
      <c r="H67" s="50"/>
    </row>
    <row r="68" spans="1:16" s="4" customFormat="1">
      <c r="A68" s="7"/>
      <c r="B68" s="37" t="s">
        <v>40</v>
      </c>
      <c r="C68" s="34" t="s">
        <v>22</v>
      </c>
      <c r="D68" s="49"/>
      <c r="E68" s="127"/>
      <c r="F68" s="86">
        <v>3</v>
      </c>
      <c r="G68" s="97"/>
      <c r="H68" s="50">
        <f>ROUND(G68*D68,2)</f>
        <v>0</v>
      </c>
    </row>
    <row r="69" spans="1:16" s="4" customFormat="1" ht="8.1" customHeight="1">
      <c r="A69" s="7"/>
      <c r="B69" s="25"/>
      <c r="C69" s="34"/>
      <c r="D69" s="49"/>
      <c r="E69" s="127"/>
      <c r="F69" s="71"/>
      <c r="G69" s="95"/>
      <c r="H69" s="50"/>
    </row>
    <row r="70" spans="1:16" s="4" customFormat="1">
      <c r="A70" s="7"/>
      <c r="B70" s="25"/>
      <c r="C70" s="34"/>
      <c r="D70" s="49"/>
      <c r="E70" s="127"/>
      <c r="F70" s="71"/>
      <c r="G70" s="95"/>
      <c r="H70" s="50"/>
    </row>
    <row r="71" spans="1:16" s="4" customFormat="1">
      <c r="A71" s="7" t="s">
        <v>61</v>
      </c>
      <c r="B71" s="107" t="s">
        <v>71</v>
      </c>
      <c r="C71" s="34"/>
      <c r="D71" s="49"/>
      <c r="E71" s="127"/>
      <c r="F71" s="71"/>
      <c r="G71" s="95"/>
      <c r="H71" s="50"/>
    </row>
    <row r="72" spans="1:16" s="4" customFormat="1" ht="8.1" customHeight="1">
      <c r="A72" s="7"/>
      <c r="B72" s="25"/>
      <c r="C72" s="34"/>
      <c r="D72" s="49"/>
      <c r="E72" s="127"/>
      <c r="F72" s="71"/>
      <c r="G72" s="95"/>
      <c r="H72" s="50"/>
    </row>
    <row r="73" spans="1:16" s="4" customFormat="1" ht="25.5">
      <c r="A73" s="7"/>
      <c r="B73" s="108" t="s">
        <v>73</v>
      </c>
      <c r="C73" s="34"/>
      <c r="D73" s="49"/>
      <c r="E73" s="127"/>
      <c r="F73" s="71"/>
      <c r="G73" s="95"/>
      <c r="H73" s="50"/>
    </row>
    <row r="74" spans="1:16" s="4" customFormat="1" ht="8.1" customHeight="1">
      <c r="A74" s="7"/>
      <c r="B74" s="25"/>
      <c r="C74" s="34"/>
      <c r="D74" s="49"/>
      <c r="E74" s="127"/>
      <c r="F74" s="71"/>
      <c r="G74" s="95"/>
      <c r="H74" s="50"/>
    </row>
    <row r="75" spans="1:16" s="4" customFormat="1">
      <c r="A75" s="7"/>
      <c r="B75" s="25" t="s">
        <v>12</v>
      </c>
      <c r="C75" s="34" t="s">
        <v>22</v>
      </c>
      <c r="D75" s="49"/>
      <c r="E75" s="127"/>
      <c r="F75" s="86">
        <v>96</v>
      </c>
      <c r="G75" s="97"/>
      <c r="H75" s="50">
        <f>ROUND(G75*D75,2)</f>
        <v>0</v>
      </c>
    </row>
    <row r="76" spans="1:16" s="4" customFormat="1" ht="8.1" customHeight="1">
      <c r="A76" s="7"/>
      <c r="B76" s="25"/>
      <c r="C76" s="34"/>
      <c r="D76" s="49"/>
      <c r="E76" s="127"/>
      <c r="F76" s="71"/>
      <c r="G76" s="95"/>
      <c r="H76" s="50"/>
    </row>
    <row r="77" spans="1:16" s="4" customFormat="1">
      <c r="A77" s="7"/>
      <c r="B77" s="25" t="s">
        <v>13</v>
      </c>
      <c r="C77" s="34" t="s">
        <v>45</v>
      </c>
      <c r="D77" s="49"/>
      <c r="E77" s="127"/>
      <c r="F77" s="86">
        <v>1</v>
      </c>
      <c r="G77" s="97"/>
      <c r="H77" s="50">
        <f>ROUND(G77*D77,2)</f>
        <v>0</v>
      </c>
    </row>
    <row r="78" spans="1:16" s="4" customFormat="1" ht="8.1" customHeight="1">
      <c r="A78" s="7"/>
      <c r="B78" s="25"/>
      <c r="C78" s="34"/>
      <c r="D78" s="49"/>
      <c r="E78" s="127"/>
      <c r="F78" s="71"/>
      <c r="G78" s="95"/>
      <c r="H78" s="50"/>
    </row>
    <row r="79" spans="1:16" s="4" customFormat="1" ht="6" customHeight="1">
      <c r="A79" s="7"/>
      <c r="B79" s="25"/>
      <c r="C79" s="34"/>
      <c r="D79" s="49"/>
      <c r="E79" s="127"/>
      <c r="F79" s="71"/>
      <c r="G79" s="95"/>
      <c r="H79" s="50"/>
    </row>
    <row r="80" spans="1:16" s="4" customFormat="1" ht="25.5">
      <c r="A80" s="7"/>
      <c r="B80" s="25" t="s">
        <v>41</v>
      </c>
      <c r="C80" s="34" t="s">
        <v>23</v>
      </c>
      <c r="D80" s="49"/>
      <c r="E80" s="127"/>
      <c r="F80" s="71">
        <v>150</v>
      </c>
      <c r="G80" s="95"/>
      <c r="H80" s="50">
        <f>ROUND(G80*D80,2)</f>
        <v>0</v>
      </c>
      <c r="J80" s="94"/>
    </row>
    <row r="81" spans="1:8" s="4" customFormat="1" ht="8.1" customHeight="1">
      <c r="A81" s="38"/>
      <c r="B81" s="40"/>
      <c r="C81" s="34"/>
      <c r="D81" s="49"/>
      <c r="E81" s="127"/>
      <c r="F81" s="71"/>
      <c r="G81" s="95"/>
      <c r="H81" s="50"/>
    </row>
    <row r="82" spans="1:8" s="4" customFormat="1" ht="6" customHeight="1">
      <c r="A82" s="38"/>
      <c r="B82" s="40"/>
      <c r="C82" s="34"/>
      <c r="D82" s="49"/>
      <c r="E82" s="127"/>
      <c r="F82" s="71"/>
      <c r="G82" s="95"/>
      <c r="H82" s="50"/>
    </row>
    <row r="83" spans="1:8" s="4" customFormat="1" ht="13.5" thickBot="1">
      <c r="A83" s="38"/>
      <c r="B83" s="44" t="str">
        <f>"SOUS-TOTAL - "&amp;B34</f>
        <v>SOUS-TOTAL - 3.2- TRAVAUX PRÉPARATOIRES ET DÉPOSES</v>
      </c>
      <c r="C83" s="45"/>
      <c r="D83" s="51"/>
      <c r="E83" s="128"/>
      <c r="F83" s="87"/>
      <c r="G83" s="98"/>
      <c r="H83" s="52">
        <f>SUM(H32:H82)</f>
        <v>0</v>
      </c>
    </row>
    <row r="84" spans="1:8" s="4" customFormat="1" ht="7.5" customHeight="1" thickTop="1">
      <c r="A84" s="38"/>
      <c r="B84" s="40"/>
      <c r="C84" s="34"/>
      <c r="D84" s="49"/>
      <c r="E84" s="127"/>
      <c r="F84" s="71"/>
      <c r="G84" s="95"/>
      <c r="H84" s="50"/>
    </row>
    <row r="85" spans="1:8" s="4" customFormat="1" ht="13.5" thickBot="1">
      <c r="A85" s="7"/>
      <c r="B85" s="25"/>
      <c r="C85" s="34"/>
      <c r="D85" s="49"/>
      <c r="E85" s="127"/>
      <c r="F85" s="71"/>
      <c r="G85" s="95"/>
      <c r="H85" s="50"/>
    </row>
    <row r="86" spans="1:8" s="4" customFormat="1" ht="13.5" thickBot="1">
      <c r="A86" s="7"/>
      <c r="B86" s="30" t="s">
        <v>87</v>
      </c>
      <c r="C86" s="34"/>
      <c r="D86" s="49"/>
      <c r="E86" s="127"/>
      <c r="F86" s="71"/>
      <c r="G86" s="95"/>
      <c r="H86" s="50"/>
    </row>
    <row r="87" spans="1:8" s="4" customFormat="1">
      <c r="A87" s="7"/>
      <c r="B87" s="24"/>
      <c r="C87" s="34"/>
      <c r="D87" s="49"/>
      <c r="E87" s="127"/>
      <c r="F87" s="71"/>
      <c r="G87" s="95"/>
      <c r="H87" s="50"/>
    </row>
    <row r="88" spans="1:8" s="4" customFormat="1">
      <c r="A88" s="7"/>
      <c r="B88" s="24"/>
      <c r="C88" s="34"/>
      <c r="D88" s="49"/>
      <c r="E88" s="127"/>
      <c r="F88" s="71"/>
      <c r="G88" s="95"/>
      <c r="H88" s="50"/>
    </row>
    <row r="89" spans="1:8" s="4" customFormat="1">
      <c r="A89" s="7" t="s">
        <v>62</v>
      </c>
      <c r="B89" s="93" t="s">
        <v>72</v>
      </c>
      <c r="C89" s="34"/>
      <c r="D89" s="49"/>
      <c r="E89" s="127"/>
      <c r="F89" s="71"/>
      <c r="G89" s="95"/>
      <c r="H89" s="50"/>
    </row>
    <row r="90" spans="1:8" s="4" customFormat="1">
      <c r="A90" s="7"/>
      <c r="B90" s="24"/>
      <c r="C90" s="34"/>
      <c r="D90" s="49"/>
      <c r="E90" s="127"/>
      <c r="F90" s="71"/>
      <c r="G90" s="95"/>
      <c r="H90" s="50"/>
    </row>
    <row r="91" spans="1:8" s="4" customFormat="1">
      <c r="A91" s="7"/>
      <c r="B91" s="25" t="s">
        <v>49</v>
      </c>
      <c r="C91" s="34" t="s">
        <v>45</v>
      </c>
      <c r="D91" s="49"/>
      <c r="E91" s="127"/>
      <c r="F91" s="86">
        <v>6</v>
      </c>
      <c r="G91" s="97"/>
      <c r="H91" s="50">
        <f>ROUND(G91*D91,2)</f>
        <v>0</v>
      </c>
    </row>
    <row r="92" spans="1:8" s="4" customFormat="1">
      <c r="A92" s="7"/>
      <c r="B92" s="25"/>
      <c r="C92" s="34"/>
      <c r="D92" s="49"/>
      <c r="E92" s="127"/>
      <c r="F92" s="71"/>
      <c r="G92" s="95"/>
      <c r="H92" s="50"/>
    </row>
    <row r="93" spans="1:8" s="4" customFormat="1">
      <c r="A93" s="7"/>
      <c r="B93" s="25"/>
      <c r="C93" s="34"/>
      <c r="D93" s="49"/>
      <c r="E93" s="127"/>
      <c r="F93" s="71"/>
      <c r="G93" s="95"/>
      <c r="H93" s="50"/>
    </row>
    <row r="94" spans="1:8" s="4" customFormat="1">
      <c r="A94" s="7" t="s">
        <v>63</v>
      </c>
      <c r="B94" s="93" t="s">
        <v>90</v>
      </c>
      <c r="C94" s="34"/>
      <c r="D94" s="49"/>
      <c r="E94" s="127"/>
      <c r="F94" s="71"/>
      <c r="G94" s="95"/>
      <c r="H94" s="50"/>
    </row>
    <row r="95" spans="1:8" s="4" customFormat="1">
      <c r="A95" s="7"/>
      <c r="B95" s="25"/>
      <c r="C95" s="34"/>
      <c r="D95" s="49"/>
      <c r="E95" s="127"/>
      <c r="F95" s="71"/>
      <c r="G95" s="95"/>
      <c r="H95" s="50"/>
    </row>
    <row r="96" spans="1:8" s="4" customFormat="1" ht="25.5">
      <c r="A96" s="7"/>
      <c r="B96" s="25" t="s">
        <v>42</v>
      </c>
      <c r="C96" s="34" t="s">
        <v>22</v>
      </c>
      <c r="D96" s="49"/>
      <c r="E96" s="127"/>
      <c r="F96" s="86">
        <v>96</v>
      </c>
      <c r="G96" s="97"/>
      <c r="H96" s="50">
        <f>ROUND(G96*D96,2)</f>
        <v>0</v>
      </c>
    </row>
    <row r="97" spans="1:10" s="4" customFormat="1">
      <c r="A97" s="7"/>
      <c r="B97" s="25"/>
      <c r="C97" s="34"/>
      <c r="D97" s="49"/>
      <c r="E97" s="127"/>
      <c r="F97" s="71"/>
      <c r="G97" s="95"/>
      <c r="H97" s="50"/>
    </row>
    <row r="98" spans="1:10" s="4" customFormat="1">
      <c r="A98" s="7"/>
      <c r="B98" s="25"/>
      <c r="C98" s="34"/>
      <c r="D98" s="49"/>
      <c r="E98" s="127"/>
      <c r="F98" s="71"/>
      <c r="G98" s="95"/>
      <c r="H98" s="50"/>
    </row>
    <row r="99" spans="1:10" s="4" customFormat="1">
      <c r="A99" s="7"/>
      <c r="B99" s="25"/>
      <c r="C99" s="34"/>
      <c r="D99" s="49"/>
      <c r="E99" s="127"/>
      <c r="F99" s="71"/>
      <c r="G99" s="95"/>
      <c r="H99" s="50"/>
    </row>
    <row r="100" spans="1:10" s="4" customFormat="1">
      <c r="A100" s="7" t="s">
        <v>82</v>
      </c>
      <c r="B100" s="93" t="s">
        <v>74</v>
      </c>
      <c r="C100" s="34"/>
      <c r="D100" s="49"/>
      <c r="E100" s="127"/>
      <c r="F100" s="71"/>
      <c r="G100" s="95"/>
      <c r="H100" s="50"/>
    </row>
    <row r="101" spans="1:10" s="4" customFormat="1">
      <c r="A101" s="7"/>
      <c r="B101" s="25"/>
      <c r="C101" s="34"/>
      <c r="D101" s="49"/>
      <c r="E101" s="127"/>
      <c r="F101" s="71"/>
      <c r="G101" s="95"/>
      <c r="H101" s="50"/>
    </row>
    <row r="102" spans="1:10" s="4" customFormat="1">
      <c r="A102" s="7"/>
      <c r="B102" s="37" t="s">
        <v>91</v>
      </c>
      <c r="C102" s="34" t="s">
        <v>45</v>
      </c>
      <c r="D102" s="49"/>
      <c r="E102" s="127"/>
      <c r="F102" s="86">
        <v>1</v>
      </c>
      <c r="G102" s="97"/>
      <c r="H102" s="50">
        <f>ROUND(G102*D102,2)</f>
        <v>0</v>
      </c>
    </row>
    <row r="103" spans="1:10" s="4" customFormat="1">
      <c r="A103" s="7"/>
      <c r="B103" s="25" t="s">
        <v>46</v>
      </c>
      <c r="C103" s="34" t="s">
        <v>22</v>
      </c>
      <c r="D103" s="49"/>
      <c r="E103" s="127"/>
      <c r="F103" s="86">
        <v>6</v>
      </c>
      <c r="G103" s="97"/>
      <c r="H103" s="50">
        <f>ROUND(G103*D103,2)</f>
        <v>0</v>
      </c>
    </row>
    <row r="104" spans="1:10" s="4" customFormat="1">
      <c r="A104" s="7"/>
      <c r="B104" s="25" t="s">
        <v>47</v>
      </c>
      <c r="C104" s="34" t="s">
        <v>22</v>
      </c>
      <c r="D104" s="49"/>
      <c r="E104" s="127"/>
      <c r="F104" s="86">
        <v>6</v>
      </c>
      <c r="G104" s="97"/>
      <c r="H104" s="50">
        <f>ROUND(G104*D104,2)</f>
        <v>0</v>
      </c>
    </row>
    <row r="105" spans="1:10" s="4" customFormat="1">
      <c r="A105" s="7"/>
      <c r="B105" s="25" t="s">
        <v>14</v>
      </c>
      <c r="C105" s="34" t="s">
        <v>24</v>
      </c>
      <c r="D105" s="49"/>
      <c r="E105" s="127"/>
      <c r="F105" s="71">
        <v>375</v>
      </c>
      <c r="G105" s="95"/>
      <c r="H105" s="50">
        <f>ROUND(G105*D105,2)</f>
        <v>0</v>
      </c>
    </row>
    <row r="106" spans="1:10" s="4" customFormat="1">
      <c r="A106" s="7"/>
      <c r="B106" s="25" t="s">
        <v>15</v>
      </c>
      <c r="C106" s="34" t="s">
        <v>24</v>
      </c>
      <c r="D106" s="49"/>
      <c r="E106" s="127"/>
      <c r="F106" s="71">
        <v>125</v>
      </c>
      <c r="G106" s="95"/>
      <c r="H106" s="50">
        <f>ROUND(G106*D106,2)</f>
        <v>0</v>
      </c>
    </row>
    <row r="107" spans="1:10" s="4" customFormat="1">
      <c r="A107" s="38"/>
      <c r="B107" s="40"/>
      <c r="C107" s="34"/>
      <c r="D107" s="49"/>
      <c r="E107" s="127"/>
      <c r="F107" s="71"/>
      <c r="G107" s="95"/>
      <c r="H107" s="50"/>
    </row>
    <row r="108" spans="1:10" s="4" customFormat="1">
      <c r="A108" s="38"/>
      <c r="B108" s="40"/>
      <c r="C108" s="34"/>
      <c r="D108" s="49"/>
      <c r="E108" s="127"/>
      <c r="F108" s="71"/>
      <c r="G108" s="95"/>
      <c r="H108" s="50"/>
    </row>
    <row r="109" spans="1:10" s="4" customFormat="1" ht="13.5" thickBot="1">
      <c r="A109" s="38"/>
      <c r="B109" s="44" t="str">
        <f>"SOUS-TOTAL - "&amp;B86</f>
        <v>SOUS-TOTAL - 3.3 - TRAVAUX DE RESTAURATION EN ATELIER</v>
      </c>
      <c r="C109" s="45"/>
      <c r="D109" s="51"/>
      <c r="E109" s="128"/>
      <c r="F109" s="87"/>
      <c r="G109" s="98"/>
      <c r="H109" s="52">
        <f>SUM(H84:H108)</f>
        <v>0</v>
      </c>
      <c r="J109" s="89"/>
    </row>
    <row r="110" spans="1:10" s="4" customFormat="1" ht="13.5" thickTop="1">
      <c r="A110" s="38"/>
      <c r="B110" s="40"/>
      <c r="C110" s="34"/>
      <c r="D110" s="49"/>
      <c r="E110" s="127"/>
      <c r="F110" s="71"/>
      <c r="G110" s="95"/>
      <c r="H110" s="50"/>
    </row>
    <row r="111" spans="1:10" s="4" customFormat="1" ht="13.5" thickBot="1">
      <c r="A111" s="7"/>
      <c r="B111" s="25"/>
      <c r="C111" s="34"/>
      <c r="D111" s="49"/>
      <c r="E111" s="127"/>
      <c r="F111" s="71"/>
      <c r="G111" s="95"/>
      <c r="H111" s="50"/>
    </row>
    <row r="112" spans="1:10" s="4" customFormat="1" ht="13.5" thickBot="1">
      <c r="A112" s="7"/>
      <c r="B112" s="30" t="s">
        <v>88</v>
      </c>
      <c r="C112" s="34"/>
      <c r="D112" s="49"/>
      <c r="E112" s="127"/>
      <c r="F112" s="71"/>
      <c r="G112" s="95"/>
      <c r="H112" s="50"/>
    </row>
    <row r="113" spans="1:10" s="4" customFormat="1">
      <c r="A113" s="7"/>
      <c r="B113" s="25"/>
      <c r="C113" s="34"/>
      <c r="D113" s="49"/>
      <c r="E113" s="127"/>
      <c r="F113" s="71"/>
      <c r="G113" s="95"/>
      <c r="H113" s="50"/>
    </row>
    <row r="114" spans="1:10" s="4" customFormat="1">
      <c r="A114" s="7"/>
      <c r="B114" s="25"/>
      <c r="C114" s="34"/>
      <c r="D114" s="49"/>
      <c r="E114" s="127"/>
      <c r="F114" s="71"/>
      <c r="G114" s="95"/>
      <c r="H114" s="50"/>
    </row>
    <row r="115" spans="1:10" s="4" customFormat="1">
      <c r="A115" s="7" t="s">
        <v>64</v>
      </c>
      <c r="B115" s="93" t="s">
        <v>75</v>
      </c>
      <c r="C115" s="34"/>
      <c r="D115" s="49"/>
      <c r="E115" s="127"/>
      <c r="F115" s="71"/>
      <c r="G115" s="95"/>
      <c r="H115" s="50"/>
    </row>
    <row r="116" spans="1:10" s="4" customFormat="1">
      <c r="A116" s="7"/>
      <c r="B116" s="25"/>
      <c r="C116" s="34"/>
      <c r="D116" s="49"/>
      <c r="E116" s="127"/>
      <c r="F116" s="71"/>
      <c r="G116" s="95"/>
      <c r="H116" s="50"/>
    </row>
    <row r="117" spans="1:10" s="4" customFormat="1">
      <c r="A117" s="7"/>
      <c r="B117" s="25" t="s">
        <v>43</v>
      </c>
      <c r="C117" s="34"/>
      <c r="D117" s="49"/>
      <c r="E117" s="127"/>
      <c r="F117" s="71"/>
      <c r="G117" s="95"/>
      <c r="H117" s="50"/>
    </row>
    <row r="118" spans="1:10" s="4" customFormat="1">
      <c r="A118" s="7"/>
      <c r="B118" s="27" t="s">
        <v>16</v>
      </c>
      <c r="C118" s="34" t="s">
        <v>24</v>
      </c>
      <c r="D118" s="49"/>
      <c r="E118" s="127"/>
      <c r="F118" s="71">
        <v>4.8000000000000007</v>
      </c>
      <c r="G118" s="95"/>
      <c r="H118" s="50">
        <f>ROUND(G118*D118,2)</f>
        <v>0</v>
      </c>
      <c r="J118" s="89"/>
    </row>
    <row r="119" spans="1:10" s="4" customFormat="1">
      <c r="A119" s="7"/>
      <c r="B119" s="27" t="s">
        <v>17</v>
      </c>
      <c r="C119" s="34" t="s">
        <v>24</v>
      </c>
      <c r="D119" s="49"/>
      <c r="E119" s="127"/>
      <c r="F119" s="71">
        <v>4.8000000000000007</v>
      </c>
      <c r="G119" s="95"/>
      <c r="H119" s="50">
        <f>ROUND(G119*D119,2)</f>
        <v>0</v>
      </c>
    </row>
    <row r="120" spans="1:10" s="4" customFormat="1">
      <c r="A120" s="7"/>
      <c r="B120" s="25"/>
      <c r="C120" s="34"/>
      <c r="D120" s="49"/>
      <c r="E120" s="127"/>
      <c r="F120" s="71"/>
      <c r="G120" s="95"/>
      <c r="H120" s="50"/>
      <c r="J120" s="179"/>
    </row>
    <row r="121" spans="1:10" s="4" customFormat="1" ht="25.5">
      <c r="A121" s="7"/>
      <c r="B121" s="25" t="s">
        <v>94</v>
      </c>
      <c r="C121" s="34" t="s">
        <v>45</v>
      </c>
      <c r="D121" s="49"/>
      <c r="E121" s="127"/>
      <c r="F121" s="86">
        <v>6</v>
      </c>
      <c r="G121" s="95"/>
      <c r="H121" s="50">
        <f>ROUND(G121*D121,2)</f>
        <v>0</v>
      </c>
      <c r="J121" s="89"/>
    </row>
    <row r="122" spans="1:10" s="4" customFormat="1">
      <c r="A122" s="7"/>
      <c r="B122" s="25"/>
      <c r="C122" s="34"/>
      <c r="D122" s="49"/>
      <c r="E122" s="127"/>
      <c r="F122" s="71"/>
      <c r="G122" s="95"/>
      <c r="H122" s="50"/>
      <c r="J122" s="89"/>
    </row>
    <row r="123" spans="1:10" s="4" customFormat="1" ht="51">
      <c r="A123" s="7"/>
      <c r="B123" s="25" t="s">
        <v>93</v>
      </c>
      <c r="C123" s="34" t="s">
        <v>22</v>
      </c>
      <c r="D123" s="49"/>
      <c r="E123" s="127"/>
      <c r="F123" s="86">
        <v>6</v>
      </c>
      <c r="G123" s="97"/>
      <c r="H123" s="50">
        <f>ROUND(G123*D123,2)</f>
        <v>0</v>
      </c>
    </row>
    <row r="124" spans="1:10" s="4" customFormat="1">
      <c r="A124" s="7"/>
      <c r="B124" s="25"/>
      <c r="C124" s="34"/>
      <c r="D124" s="49"/>
      <c r="E124" s="127"/>
      <c r="F124" s="71"/>
      <c r="G124" s="95"/>
      <c r="H124" s="50"/>
    </row>
    <row r="125" spans="1:10" s="4" customFormat="1">
      <c r="A125" s="7"/>
      <c r="B125" s="25" t="s">
        <v>48</v>
      </c>
      <c r="C125" s="34" t="s">
        <v>22</v>
      </c>
      <c r="D125" s="49"/>
      <c r="E125" s="127"/>
      <c r="F125" s="86">
        <v>6</v>
      </c>
      <c r="G125" s="97"/>
      <c r="H125" s="50">
        <f>ROUND(G125*D125,2)</f>
        <v>0</v>
      </c>
      <c r="I125" s="89"/>
      <c r="J125" s="89"/>
    </row>
    <row r="126" spans="1:10" s="4" customFormat="1">
      <c r="A126" s="7"/>
      <c r="B126" s="25"/>
      <c r="C126" s="34"/>
      <c r="D126" s="49"/>
      <c r="E126" s="127"/>
      <c r="F126" s="71"/>
      <c r="G126" s="95"/>
      <c r="H126" s="50"/>
    </row>
    <row r="127" spans="1:10" s="4" customFormat="1">
      <c r="A127" s="7"/>
      <c r="B127" s="25" t="s">
        <v>92</v>
      </c>
      <c r="C127" s="34" t="s">
        <v>24</v>
      </c>
      <c r="D127" s="49"/>
      <c r="E127" s="127"/>
      <c r="F127" s="71">
        <v>58</v>
      </c>
      <c r="G127" s="95"/>
      <c r="H127" s="50">
        <f>ROUND(G127*D127,2)</f>
        <v>0</v>
      </c>
      <c r="I127" s="89"/>
    </row>
    <row r="128" spans="1:10" s="4" customFormat="1">
      <c r="A128" s="7"/>
      <c r="B128" s="25"/>
      <c r="C128" s="34"/>
      <c r="D128" s="49"/>
      <c r="E128" s="127"/>
      <c r="F128" s="71"/>
      <c r="G128" s="95"/>
      <c r="H128" s="50"/>
    </row>
    <row r="129" spans="1:10" s="4" customFormat="1">
      <c r="A129" s="7"/>
      <c r="B129" s="25"/>
      <c r="C129" s="34"/>
      <c r="D129" s="49"/>
      <c r="E129" s="127"/>
      <c r="F129" s="71"/>
      <c r="G129" s="95"/>
      <c r="H129" s="50"/>
    </row>
    <row r="130" spans="1:10" s="4" customFormat="1">
      <c r="A130" s="7" t="s">
        <v>65</v>
      </c>
      <c r="B130" s="93" t="s">
        <v>76</v>
      </c>
      <c r="C130" s="34"/>
      <c r="D130" s="49"/>
      <c r="E130" s="127"/>
      <c r="F130" s="71"/>
      <c r="G130" s="95"/>
      <c r="H130" s="50"/>
    </row>
    <row r="131" spans="1:10" s="4" customFormat="1">
      <c r="A131" s="7"/>
      <c r="B131" s="26"/>
      <c r="C131" s="34"/>
      <c r="D131" s="49"/>
      <c r="E131" s="127"/>
      <c r="F131" s="71"/>
      <c r="G131" s="95"/>
      <c r="H131" s="50"/>
    </row>
    <row r="132" spans="1:10" s="4" customFormat="1">
      <c r="A132" s="7"/>
      <c r="B132" s="26" t="s">
        <v>18</v>
      </c>
      <c r="C132" s="34" t="s">
        <v>45</v>
      </c>
      <c r="D132" s="49"/>
      <c r="E132" s="127"/>
      <c r="F132" s="86">
        <v>1</v>
      </c>
      <c r="G132" s="97"/>
      <c r="H132" s="50">
        <f>ROUND(G132*D132,2)</f>
        <v>0</v>
      </c>
    </row>
    <row r="133" spans="1:10" s="4" customFormat="1">
      <c r="A133" s="7"/>
      <c r="B133" s="26" t="s">
        <v>19</v>
      </c>
      <c r="C133" s="34" t="s">
        <v>22</v>
      </c>
      <c r="D133" s="49"/>
      <c r="E133" s="127"/>
      <c r="F133" s="86">
        <v>96</v>
      </c>
      <c r="G133" s="97"/>
      <c r="H133" s="50">
        <f>ROUND(G133*D133,2)</f>
        <v>0</v>
      </c>
    </row>
    <row r="134" spans="1:10" s="4" customFormat="1">
      <c r="A134" s="7"/>
      <c r="B134" s="26" t="s">
        <v>20</v>
      </c>
      <c r="C134" s="34" t="s">
        <v>23</v>
      </c>
      <c r="D134" s="49"/>
      <c r="E134" s="127"/>
      <c r="F134" s="71">
        <v>300</v>
      </c>
      <c r="G134" s="95"/>
      <c r="H134" s="50">
        <f>ROUND(G134*D134,2)</f>
        <v>0</v>
      </c>
    </row>
    <row r="135" spans="1:10" s="4" customFormat="1">
      <c r="A135" s="38"/>
      <c r="B135" s="40"/>
      <c r="C135" s="34"/>
      <c r="D135" s="49"/>
      <c r="E135" s="127"/>
      <c r="F135" s="71"/>
      <c r="G135" s="95"/>
      <c r="H135" s="50"/>
    </row>
    <row r="136" spans="1:10" s="4" customFormat="1">
      <c r="A136" s="38"/>
      <c r="B136" s="40"/>
      <c r="C136" s="34"/>
      <c r="D136" s="49"/>
      <c r="E136" s="127"/>
      <c r="F136" s="71"/>
      <c r="G136" s="95"/>
      <c r="H136" s="50"/>
    </row>
    <row r="137" spans="1:10" s="4" customFormat="1" ht="13.5" thickBot="1">
      <c r="A137" s="38"/>
      <c r="B137" s="44" t="str">
        <f>"SOUS-TOTAL - "&amp;B112</f>
        <v>SOUS-TOTAL - 3.4 - TRAVAUX DE RESTAURATION ET REPOSE SUR SITE</v>
      </c>
      <c r="C137" s="45"/>
      <c r="D137" s="51"/>
      <c r="E137" s="128"/>
      <c r="F137" s="87"/>
      <c r="G137" s="98"/>
      <c r="H137" s="52">
        <f>SUM(H110:H136)</f>
        <v>0</v>
      </c>
    </row>
    <row r="138" spans="1:10" s="4" customFormat="1" ht="13.5" thickTop="1">
      <c r="A138" s="38"/>
      <c r="B138" s="40"/>
      <c r="C138" s="34"/>
      <c r="D138" s="49"/>
      <c r="E138" s="127"/>
      <c r="F138" s="71"/>
      <c r="G138" s="95"/>
      <c r="H138" s="50"/>
    </row>
    <row r="139" spans="1:10" s="4" customFormat="1">
      <c r="A139" s="38"/>
      <c r="B139" s="84"/>
      <c r="C139" s="83"/>
      <c r="D139" s="22"/>
      <c r="E139" s="83"/>
      <c r="F139" s="48"/>
      <c r="G139" s="96"/>
      <c r="H139" s="23"/>
    </row>
    <row r="140" spans="1:10" s="4" customFormat="1" ht="13.5" thickBot="1">
      <c r="A140" s="62"/>
      <c r="B140" s="63"/>
      <c r="C140" s="64"/>
      <c r="D140" s="68"/>
      <c r="E140" s="130"/>
      <c r="F140" s="67"/>
      <c r="G140" s="99"/>
      <c r="H140" s="69"/>
    </row>
    <row r="141" spans="1:10" s="4" customFormat="1">
      <c r="A141" s="7"/>
      <c r="B141" s="61"/>
      <c r="C141" s="9"/>
      <c r="D141" s="9"/>
      <c r="E141" s="9"/>
      <c r="F141" s="65"/>
      <c r="G141" s="65"/>
      <c r="H141" s="66"/>
    </row>
    <row r="142" spans="1:10" s="4" customFormat="1">
      <c r="A142" s="10"/>
      <c r="B142" s="11" t="str">
        <f>"TOTAL HT - HORS PSE -  "&amp;B7</f>
        <v>TOTAL HT - HORS PSE -  LOT VERRIÈRES</v>
      </c>
      <c r="C142" s="118" t="s">
        <v>80</v>
      </c>
      <c r="D142" s="117"/>
      <c r="E142" s="117"/>
      <c r="F142" s="117"/>
      <c r="G142" s="117"/>
      <c r="H142" s="53">
        <f>+H137+H109+H83+H31</f>
        <v>0</v>
      </c>
      <c r="I142" s="89"/>
      <c r="J142" s="113"/>
    </row>
    <row r="143" spans="1:10" s="4" customFormat="1">
      <c r="A143" s="10"/>
      <c r="B143" s="11"/>
      <c r="C143" s="92"/>
      <c r="D143" s="114"/>
      <c r="E143" s="114"/>
      <c r="F143" s="43"/>
      <c r="G143" s="43"/>
      <c r="H143" s="53"/>
    </row>
    <row r="144" spans="1:10" s="9" customFormat="1">
      <c r="A144" s="10"/>
      <c r="B144" s="12" t="s">
        <v>5</v>
      </c>
      <c r="C144" s="118" t="s">
        <v>80</v>
      </c>
      <c r="D144" s="117"/>
      <c r="E144" s="117"/>
      <c r="F144" s="117"/>
      <c r="G144" s="117"/>
      <c r="H144" s="53">
        <f>+H142*0.2</f>
        <v>0</v>
      </c>
    </row>
    <row r="145" spans="1:8">
      <c r="A145" s="10"/>
      <c r="B145" s="13"/>
      <c r="C145" s="92"/>
      <c r="D145" s="114"/>
      <c r="E145" s="114"/>
      <c r="F145" s="43"/>
      <c r="G145" s="43"/>
      <c r="H145" s="54"/>
    </row>
    <row r="146" spans="1:8">
      <c r="A146" s="10"/>
      <c r="B146" s="13"/>
      <c r="C146" s="92"/>
      <c r="D146" s="114"/>
      <c r="E146" s="114"/>
      <c r="F146" s="43"/>
      <c r="G146" s="43"/>
      <c r="H146" s="53"/>
    </row>
    <row r="147" spans="1:8">
      <c r="A147" s="10"/>
      <c r="B147" s="14" t="str">
        <f>"TOTAL T.T.C. - HORS PSE - "&amp;B7</f>
        <v>TOTAL T.T.C. - HORS PSE - LOT VERRIÈRES</v>
      </c>
      <c r="C147" s="118" t="s">
        <v>80</v>
      </c>
      <c r="D147" s="117"/>
      <c r="E147" s="117"/>
      <c r="F147" s="117"/>
      <c r="G147" s="117"/>
      <c r="H147" s="53">
        <f>SUM(H142:H145)</f>
        <v>0</v>
      </c>
    </row>
    <row r="148" spans="1:8" ht="13.5" thickBot="1">
      <c r="A148" s="10"/>
      <c r="B148" s="11"/>
      <c r="C148" s="117"/>
      <c r="D148" s="117"/>
      <c r="E148" s="117"/>
      <c r="F148" s="117"/>
      <c r="G148" s="117"/>
      <c r="H148" s="55"/>
    </row>
    <row r="149" spans="1:8" ht="13.5" thickTop="1">
      <c r="A149" s="10"/>
      <c r="H149" s="58"/>
    </row>
    <row r="150" spans="1:8">
      <c r="A150" s="105"/>
      <c r="B150" s="28"/>
      <c r="C150" s="29"/>
      <c r="D150" s="29"/>
      <c r="E150" s="29"/>
      <c r="F150" s="59"/>
      <c r="G150" s="59"/>
      <c r="H150" s="60"/>
    </row>
  </sheetData>
  <mergeCells count="3">
    <mergeCell ref="F2:H2"/>
    <mergeCell ref="F3:F5"/>
    <mergeCell ref="G3:G5"/>
  </mergeCells>
  <printOptions horizontalCentered="1"/>
  <pageMargins left="0.19685039370078741" right="0.19685039370078741" top="0.70866141732283472" bottom="0.43307086614173229" header="0.19685039370078741" footer="0.19685039370078741"/>
  <pageSetup paperSize="9" scale="70" fitToHeight="3" pageOrder="overThenDown" orientation="portrait" useFirstPageNumber="1" r:id="rId1"/>
  <headerFooter alignWithMargins="0">
    <oddHeader>&amp;L&amp;"Arial,Gras"PALAIS DE JUSTICE FORTIA - MARSEILLE (13)
Restauration des vitraux et travaux conservatoires sur les fenêtres du Palais Fortia&amp;R&amp;"Times New Roman,Gras"DPGF LOT VERRIÈRES</oddHeader>
    <oddFooter>&amp;R&amp;8Octobre 2025 - Page &amp;P</oddFooter>
  </headerFooter>
  <rowBreaks count="1" manualBreakCount="1">
    <brk id="83" max="7" man="1"/>
  </rowBreaks>
</worksheet>
</file>

<file path=xl/worksheets/sheet2.xml><?xml version="1.0" encoding="utf-8"?>
<worksheet xmlns="http://schemas.openxmlformats.org/spreadsheetml/2006/main" xmlns:r="http://schemas.openxmlformats.org/officeDocument/2006/relationships">
  <sheetPr>
    <pageSetUpPr fitToPage="1"/>
  </sheetPr>
  <dimension ref="A1:M67"/>
  <sheetViews>
    <sheetView showZeros="0" view="pageBreakPreview" zoomScale="120" zoomScaleSheetLayoutView="120" zoomScalePageLayoutView="125" workbookViewId="0"/>
  </sheetViews>
  <sheetFormatPr baseColWidth="10" defaultColWidth="12.6640625" defaultRowHeight="12.75"/>
  <cols>
    <col min="1" max="1" width="9.83203125" style="16" customWidth="1"/>
    <col min="2" max="2" width="55.83203125" style="15" customWidth="1"/>
    <col min="3" max="3" width="16.6640625" style="4" customWidth="1"/>
    <col min="4" max="4" width="16.6640625" style="56" customWidth="1"/>
    <col min="5" max="5" width="24" style="56" customWidth="1"/>
    <col min="6" max="9" width="2.1640625" style="1" customWidth="1"/>
    <col min="10" max="10" width="14.1640625" style="1" bestFit="1" customWidth="1"/>
    <col min="11" max="11" width="16.1640625" style="1" bestFit="1" customWidth="1"/>
    <col min="12" max="12" width="14.83203125" style="1" customWidth="1"/>
    <col min="13" max="13" width="25" style="1" customWidth="1"/>
    <col min="14" max="16384" width="12.6640625" style="1"/>
  </cols>
  <sheetData>
    <row r="1" spans="1:13">
      <c r="A1" s="72"/>
      <c r="B1" s="73"/>
      <c r="C1" s="73"/>
      <c r="D1" s="74"/>
      <c r="E1" s="158"/>
      <c r="F1" s="124"/>
      <c r="M1" s="4"/>
    </row>
    <row r="2" spans="1:13" s="9" customFormat="1" ht="44.25" customHeight="1">
      <c r="A2" s="76"/>
      <c r="B2" s="19" t="s">
        <v>50</v>
      </c>
      <c r="C2" s="19"/>
      <c r="D2" s="20" t="s">
        <v>51</v>
      </c>
      <c r="E2" s="159" t="s">
        <v>96</v>
      </c>
      <c r="F2" s="131"/>
      <c r="M2" s="4"/>
    </row>
    <row r="3" spans="1:13" s="4" customFormat="1" ht="4.5" customHeight="1" thickBot="1">
      <c r="A3" s="78"/>
      <c r="B3" s="79"/>
      <c r="C3" s="79"/>
      <c r="D3" s="80"/>
      <c r="E3" s="142"/>
      <c r="F3" s="124"/>
    </row>
    <row r="4" spans="1:13" s="4" customFormat="1">
      <c r="A4" s="72"/>
      <c r="B4" s="160"/>
      <c r="C4" s="160"/>
      <c r="D4" s="161"/>
      <c r="E4" s="188"/>
      <c r="F4" s="132"/>
    </row>
    <row r="5" spans="1:13" s="4" customFormat="1">
      <c r="A5" s="76"/>
      <c r="B5" s="115"/>
      <c r="C5" s="115"/>
      <c r="D5" s="137"/>
      <c r="E5" s="165"/>
      <c r="F5" s="133"/>
    </row>
    <row r="6" spans="1:13" s="4" customFormat="1" ht="15.75">
      <c r="A6" s="76"/>
      <c r="B6" s="143" t="s">
        <v>35</v>
      </c>
      <c r="C6" s="143"/>
      <c r="D6" s="138"/>
      <c r="E6" s="165"/>
      <c r="F6" s="134"/>
      <c r="G6" s="90"/>
      <c r="H6" s="90"/>
      <c r="I6" s="90"/>
      <c r="J6" s="90"/>
    </row>
    <row r="7" spans="1:13" s="4" customFormat="1">
      <c r="A7" s="76"/>
      <c r="B7" s="115"/>
      <c r="C7" s="115"/>
      <c r="D7" s="138"/>
      <c r="E7" s="165"/>
      <c r="F7" s="134"/>
      <c r="G7" s="90"/>
      <c r="H7" s="90"/>
      <c r="I7" s="90"/>
      <c r="J7" s="90"/>
    </row>
    <row r="8" spans="1:13" s="4" customFormat="1">
      <c r="A8" s="76"/>
      <c r="B8" s="135" t="s">
        <v>79</v>
      </c>
      <c r="C8" s="135"/>
      <c r="D8" s="138"/>
      <c r="E8" s="165"/>
      <c r="F8" s="134"/>
      <c r="G8" s="90"/>
      <c r="H8" s="90"/>
      <c r="I8" s="90"/>
      <c r="J8" s="90"/>
    </row>
    <row r="9" spans="1:13" s="4" customFormat="1">
      <c r="A9" s="76"/>
      <c r="B9" s="115"/>
      <c r="C9" s="115"/>
      <c r="D9" s="138"/>
      <c r="E9" s="165"/>
      <c r="F9" s="134"/>
      <c r="G9" s="90"/>
      <c r="H9" s="90"/>
      <c r="I9" s="90"/>
      <c r="J9" s="90"/>
    </row>
    <row r="10" spans="1:13" s="4" customFormat="1">
      <c r="A10" s="76"/>
      <c r="B10" s="136" t="s">
        <v>51</v>
      </c>
      <c r="C10" s="136"/>
      <c r="D10" s="138">
        <f>'LOT 02'!H142</f>
        <v>0</v>
      </c>
      <c r="E10" s="165"/>
      <c r="F10" s="134"/>
      <c r="G10" s="90"/>
      <c r="H10" s="90"/>
      <c r="I10" s="90"/>
      <c r="J10" s="90"/>
    </row>
    <row r="11" spans="1:13" s="4" customFormat="1">
      <c r="A11" s="76"/>
      <c r="B11" s="115"/>
      <c r="C11" s="115"/>
      <c r="D11" s="138"/>
      <c r="E11" s="165"/>
      <c r="F11" s="134"/>
      <c r="G11" s="90"/>
      <c r="H11" s="90"/>
      <c r="I11" s="90"/>
      <c r="J11" s="90"/>
    </row>
    <row r="12" spans="1:13" s="4" customFormat="1">
      <c r="A12" s="162"/>
      <c r="B12" s="167" t="s">
        <v>96</v>
      </c>
      <c r="C12" s="167"/>
      <c r="D12" s="164"/>
      <c r="E12" s="169" t="s">
        <v>95</v>
      </c>
      <c r="F12" s="134"/>
      <c r="G12" s="90"/>
      <c r="H12" s="90"/>
      <c r="I12" s="90"/>
      <c r="J12" s="90"/>
      <c r="K12" s="89"/>
    </row>
    <row r="13" spans="1:13" s="4" customFormat="1">
      <c r="A13" s="162"/>
      <c r="B13" s="163"/>
      <c r="C13" s="163"/>
      <c r="D13" s="164"/>
      <c r="E13" s="165"/>
      <c r="F13" s="134"/>
      <c r="G13" s="90"/>
      <c r="H13" s="90"/>
      <c r="I13" s="90"/>
      <c r="J13" s="90"/>
    </row>
    <row r="14" spans="1:13" s="4" customFormat="1">
      <c r="A14" s="162"/>
      <c r="B14" s="163"/>
      <c r="C14" s="163"/>
      <c r="D14" s="164"/>
      <c r="E14" s="165"/>
      <c r="F14" s="134"/>
      <c r="G14" s="90"/>
      <c r="H14" s="90"/>
      <c r="I14" s="90"/>
      <c r="J14" s="90"/>
    </row>
    <row r="15" spans="1:13" s="4" customFormat="1">
      <c r="A15" s="162"/>
      <c r="B15" s="166" t="s">
        <v>89</v>
      </c>
      <c r="C15" s="166"/>
      <c r="D15" s="164"/>
      <c r="E15" s="165"/>
      <c r="F15" s="134"/>
      <c r="G15" s="90"/>
      <c r="H15" s="90"/>
      <c r="I15" s="90"/>
      <c r="J15" s="90"/>
    </row>
    <row r="16" spans="1:13" s="4" customFormat="1">
      <c r="A16" s="162"/>
      <c r="B16" s="163"/>
      <c r="C16" s="163"/>
      <c r="D16" s="164"/>
      <c r="E16" s="165"/>
      <c r="F16" s="134"/>
      <c r="G16" s="90"/>
      <c r="H16" s="90"/>
      <c r="I16" s="90"/>
      <c r="J16" s="90"/>
    </row>
    <row r="17" spans="1:10" s="4" customFormat="1">
      <c r="A17" s="162"/>
      <c r="B17" s="167" t="s">
        <v>51</v>
      </c>
      <c r="C17" s="167"/>
      <c r="D17" s="168"/>
      <c r="E17" s="165"/>
      <c r="F17" s="134"/>
      <c r="G17" s="90"/>
      <c r="H17" s="90"/>
      <c r="I17" s="90"/>
      <c r="J17" s="90"/>
    </row>
    <row r="18" spans="1:10" s="4" customFormat="1">
      <c r="A18" s="162"/>
      <c r="B18" s="163"/>
      <c r="C18" s="163"/>
      <c r="D18" s="164"/>
      <c r="E18" s="165"/>
      <c r="F18" s="134"/>
      <c r="G18" s="90"/>
      <c r="H18" s="90"/>
      <c r="I18" s="90"/>
      <c r="J18" s="90"/>
    </row>
    <row r="19" spans="1:10" s="4" customFormat="1">
      <c r="A19" s="162"/>
      <c r="B19" s="167" t="s">
        <v>96</v>
      </c>
      <c r="C19" s="167"/>
      <c r="D19" s="164"/>
      <c r="E19" s="169"/>
      <c r="F19" s="134"/>
      <c r="G19" s="90"/>
      <c r="H19" s="90"/>
      <c r="I19" s="90"/>
      <c r="J19" s="90"/>
    </row>
    <row r="20" spans="1:10" s="4" customFormat="1">
      <c r="A20" s="162"/>
      <c r="B20" s="163"/>
      <c r="C20" s="163"/>
      <c r="D20" s="164"/>
      <c r="E20" s="165"/>
      <c r="F20" s="134"/>
      <c r="G20" s="90"/>
      <c r="H20" s="90"/>
      <c r="I20" s="90"/>
      <c r="J20" s="90"/>
    </row>
    <row r="21" spans="1:10" s="4" customFormat="1">
      <c r="A21" s="170"/>
      <c r="B21" s="171"/>
      <c r="C21" s="171"/>
      <c r="D21" s="172"/>
      <c r="E21" s="165"/>
      <c r="F21" s="134"/>
    </row>
    <row r="22" spans="1:10" s="4" customFormat="1" ht="13.5" thickBot="1">
      <c r="A22" s="173"/>
      <c r="B22" s="174"/>
      <c r="C22" s="174"/>
      <c r="D22" s="175"/>
      <c r="E22" s="176"/>
      <c r="F22" s="134"/>
    </row>
    <row r="23" spans="1:10" s="4" customFormat="1" ht="5.25" customHeight="1" thickBot="1">
      <c r="A23" s="119"/>
      <c r="B23" s="139"/>
      <c r="C23" s="140"/>
      <c r="D23" s="120"/>
      <c r="E23" s="144"/>
    </row>
    <row r="24" spans="1:10" s="4" customFormat="1" ht="21" customHeight="1">
      <c r="A24" s="145"/>
      <c r="B24" s="146"/>
      <c r="C24" s="147" t="s">
        <v>51</v>
      </c>
      <c r="D24" s="189" t="s">
        <v>96</v>
      </c>
      <c r="E24" s="152" t="s">
        <v>81</v>
      </c>
    </row>
    <row r="25" spans="1:10" s="4" customFormat="1">
      <c r="A25" s="121"/>
      <c r="B25" s="122"/>
      <c r="C25" s="148"/>
      <c r="D25" s="183"/>
      <c r="E25" s="153"/>
    </row>
    <row r="26" spans="1:10" s="4" customFormat="1">
      <c r="A26" s="121"/>
      <c r="B26" s="141" t="s">
        <v>52</v>
      </c>
      <c r="C26" s="149">
        <f>SUM(D4:D22)</f>
        <v>0</v>
      </c>
      <c r="D26" s="184">
        <f>SUM(E4:E22)</f>
        <v>0</v>
      </c>
      <c r="E26" s="154">
        <f>SUM(C26:D26)</f>
        <v>0</v>
      </c>
    </row>
    <row r="27" spans="1:10" s="4" customFormat="1">
      <c r="A27" s="121"/>
      <c r="B27" s="122"/>
      <c r="C27" s="148"/>
      <c r="D27" s="183"/>
      <c r="E27" s="153"/>
    </row>
    <row r="28" spans="1:10" s="9" customFormat="1">
      <c r="A28" s="121"/>
      <c r="B28" s="85" t="s">
        <v>5</v>
      </c>
      <c r="C28" s="149">
        <f>ROUND(C26*20%,2)</f>
        <v>0</v>
      </c>
      <c r="D28" s="184">
        <f>ROUND(D26*20%,2)</f>
        <v>0</v>
      </c>
      <c r="E28" s="154">
        <f>SUM(C28:D28)</f>
        <v>0</v>
      </c>
    </row>
    <row r="29" spans="1:10" ht="13.5" thickBot="1">
      <c r="A29" s="121"/>
      <c r="B29" s="13"/>
      <c r="C29" s="150"/>
      <c r="D29" s="185"/>
      <c r="E29" s="155"/>
    </row>
    <row r="30" spans="1:10" ht="13.5" thickTop="1">
      <c r="A30" s="121"/>
      <c r="B30" s="13"/>
      <c r="C30" s="149"/>
      <c r="D30" s="186"/>
      <c r="E30" s="156"/>
    </row>
    <row r="31" spans="1:10">
      <c r="A31" s="121"/>
      <c r="B31" s="141" t="s">
        <v>53</v>
      </c>
      <c r="C31" s="149">
        <f>SUM(C23:C29)</f>
        <v>0</v>
      </c>
      <c r="D31" s="184">
        <f>SUM(D23:D29)</f>
        <v>0</v>
      </c>
      <c r="E31" s="154">
        <f>SUM(E24:E29)</f>
        <v>0</v>
      </c>
    </row>
    <row r="32" spans="1:10" ht="13.5" thickBot="1">
      <c r="A32" s="121"/>
      <c r="B32" s="122"/>
      <c r="C32" s="151"/>
      <c r="D32" s="187"/>
      <c r="E32" s="157"/>
    </row>
    <row r="33" spans="1:5" ht="13.5" thickTop="1">
      <c r="A33" s="121"/>
      <c r="B33" s="123"/>
      <c r="C33" s="116"/>
      <c r="D33" s="124"/>
      <c r="E33" s="109"/>
    </row>
    <row r="34" spans="1:5" ht="13.5" thickBot="1">
      <c r="A34" s="78"/>
      <c r="B34" s="125"/>
      <c r="C34" s="88"/>
      <c r="D34" s="126"/>
      <c r="E34" s="142"/>
    </row>
    <row r="42" spans="1:5">
      <c r="B42" s="1"/>
      <c r="C42" s="1"/>
      <c r="D42" s="1"/>
      <c r="E42" s="1"/>
    </row>
    <row r="43" spans="1:5">
      <c r="B43" s="1"/>
      <c r="C43" s="1"/>
      <c r="D43" s="1"/>
      <c r="E43" s="1"/>
    </row>
    <row r="44" spans="1:5">
      <c r="B44" s="1"/>
      <c r="C44" s="1"/>
      <c r="D44" s="1"/>
      <c r="E44" s="1"/>
    </row>
    <row r="45" spans="1:5">
      <c r="B45" s="1"/>
      <c r="C45" s="1"/>
      <c r="D45" s="1"/>
      <c r="E45" s="1"/>
    </row>
    <row r="46" spans="1:5">
      <c r="B46" s="1"/>
      <c r="C46" s="1"/>
      <c r="D46" s="1"/>
      <c r="E46" s="1"/>
    </row>
    <row r="47" spans="1:5">
      <c r="B47" s="1"/>
      <c r="C47" s="1"/>
      <c r="D47" s="1"/>
      <c r="E47" s="1"/>
    </row>
    <row r="48" spans="1:5">
      <c r="B48" s="1"/>
      <c r="C48" s="1"/>
      <c r="D48" s="1"/>
      <c r="E48" s="1"/>
    </row>
    <row r="49" spans="1:5">
      <c r="B49" s="1"/>
      <c r="C49" s="1"/>
      <c r="D49" s="1"/>
      <c r="E49" s="1"/>
    </row>
    <row r="50" spans="1:5">
      <c r="B50" s="1"/>
      <c r="C50" s="1"/>
      <c r="D50" s="1"/>
      <c r="E50" s="1"/>
    </row>
    <row r="51" spans="1:5">
      <c r="B51" s="1"/>
      <c r="C51" s="1"/>
      <c r="D51" s="1"/>
      <c r="E51" s="1"/>
    </row>
    <row r="52" spans="1:5">
      <c r="B52" s="1"/>
      <c r="C52" s="1"/>
      <c r="D52" s="1"/>
      <c r="E52" s="1"/>
    </row>
    <row r="53" spans="1:5">
      <c r="B53" s="1"/>
      <c r="C53" s="1"/>
      <c r="D53" s="1"/>
      <c r="E53" s="1"/>
    </row>
    <row r="54" spans="1:5">
      <c r="B54" s="1"/>
      <c r="C54" s="1"/>
      <c r="D54" s="1"/>
      <c r="E54" s="1"/>
    </row>
    <row r="55" spans="1:5">
      <c r="B55" s="1"/>
      <c r="C55" s="1"/>
      <c r="D55" s="1"/>
      <c r="E55" s="1"/>
    </row>
    <row r="56" spans="1:5">
      <c r="B56" s="1"/>
      <c r="C56" s="1"/>
      <c r="D56" s="1"/>
      <c r="E56" s="1"/>
    </row>
    <row r="57" spans="1:5">
      <c r="B57" s="1"/>
      <c r="C57" s="1"/>
      <c r="D57" s="1"/>
      <c r="E57" s="1"/>
    </row>
    <row r="58" spans="1:5">
      <c r="B58" s="1"/>
      <c r="C58" s="1"/>
      <c r="D58" s="1"/>
      <c r="E58" s="1"/>
    </row>
    <row r="59" spans="1:5" s="110" customFormat="1" ht="27.75" customHeight="1">
      <c r="A59" s="91"/>
    </row>
    <row r="60" spans="1:5">
      <c r="B60" s="1"/>
      <c r="C60" s="1"/>
      <c r="D60" s="1"/>
      <c r="E60" s="1"/>
    </row>
    <row r="61" spans="1:5">
      <c r="B61" s="1"/>
      <c r="C61" s="1"/>
      <c r="D61" s="1"/>
      <c r="E61" s="1"/>
    </row>
    <row r="62" spans="1:5">
      <c r="B62" s="1"/>
      <c r="C62" s="1"/>
      <c r="D62" s="1"/>
      <c r="E62" s="1"/>
    </row>
    <row r="63" spans="1:5">
      <c r="B63" s="1"/>
      <c r="C63" s="1"/>
      <c r="D63" s="1"/>
      <c r="E63" s="1"/>
    </row>
    <row r="64" spans="1:5">
      <c r="B64" s="1"/>
      <c r="C64" s="1"/>
      <c r="D64" s="1"/>
      <c r="E64" s="1"/>
    </row>
    <row r="65" spans="2:5">
      <c r="B65" s="1"/>
      <c r="C65" s="1"/>
      <c r="D65" s="1"/>
      <c r="E65" s="1"/>
    </row>
    <row r="66" spans="2:5">
      <c r="B66" s="1"/>
      <c r="C66" s="1"/>
      <c r="D66" s="1"/>
      <c r="E66" s="1"/>
    </row>
    <row r="67" spans="2:5">
      <c r="B67" s="1"/>
      <c r="C67" s="1"/>
      <c r="D67" s="1"/>
      <c r="E67" s="1"/>
    </row>
  </sheetData>
  <printOptions horizontalCentered="1"/>
  <pageMargins left="0.19685039370078741" right="0.19685039370078741" top="0.70866141732283472" bottom="0.43307086614173229" header="0.19685039370078741" footer="0.19685039370078741"/>
  <pageSetup paperSize="9" scale="91" pageOrder="overThenDown" orientation="portrait" useFirstPageNumber="1" r:id="rId1"/>
  <headerFooter alignWithMargins="0">
    <oddHeader>&amp;L&amp;"Arial,Gras"PALAIS DE JUSTICE FORTIA - MARSEILLE (13)
Restauration des vitraux et travaux conservatoires sur les fenêtres du Palais Fortia&amp;R&amp;"Times New Roman,Gras"RÉCAPITULATION LOT VERRIERES</oddHeader>
    <oddFooter>&amp;R&amp;8Octobre 2025 -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LOT 02</vt:lpstr>
      <vt:lpstr>RECAP LOT 02</vt:lpstr>
      <vt:lpstr>'LOT 02'!Impression_des_titres</vt:lpstr>
      <vt:lpstr>'RECAP LOT 02'!Impression_des_titres</vt:lpstr>
      <vt:lpstr>'LOT 02'!Zone_d_impression</vt:lpstr>
      <vt:lpstr>'RECAP LOT 02'!Zone_d_impression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Cord</dc:creator>
  <cp:lastModifiedBy>Windows User</cp:lastModifiedBy>
  <cp:lastPrinted>2025-08-02T11:22:48Z</cp:lastPrinted>
  <dcterms:created xsi:type="dcterms:W3CDTF">2025-01-27T14:55:56Z</dcterms:created>
  <dcterms:modified xsi:type="dcterms:W3CDTF">2025-10-09T15:00:02Z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2018-05-18T00:00:00Z</vt:filetime>
  </property>
  <property fmtid="{D5CDD505-2E9C-101B-9397-08002B2CF9AE}" pid="3" name="Creator">
    <vt:lpwstr>Soda PDF 5</vt:lpwstr>
  </property>
  <property fmtid="{D5CDD505-2E9C-101B-9397-08002B2CF9AE}" pid="4" name="LastSaved">
    <vt:filetime>2025-01-27T00:00:00Z</vt:filetime>
  </property>
  <property fmtid="{D5CDD505-2E9C-101B-9397-08002B2CF9AE}" pid="5" name="Producer">
    <vt:lpwstr>Soda PDF 5</vt:lpwstr>
  </property>
</Properties>
</file>